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3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750" yWindow="630" windowWidth="17415" windowHeight="8895"/>
  </bookViews>
  <sheets>
    <sheet name="Formato proactiva 1trim23" sheetId="2" r:id="rId1"/>
    <sheet name="SEXENAL" sheetId="5" state="hidden" r:id="rId2"/>
    <sheet name="Anexo" sheetId="6" state="hidden" r:id="rId3"/>
    <sheet name="POAS 2013-2018" sheetId="7" state="hidden" r:id="rId4"/>
    <sheet name="FICHA SANCIONES" sheetId="8" state="hidden" r:id="rId5"/>
    <sheet name="FICHA PLANEACION" sheetId="9" state="hidden" r:id="rId6"/>
    <sheet name="GRAFICO" sheetId="10" state="hidden" r:id="rId7"/>
  </sheets>
  <calcPr calcId="145621"/>
  <customWorkbookViews>
    <customWorkbookView name="Filtro 4" guid="{42FA675A-44FE-4BCD-81E7-CBE7DFF669FC}" maximized="1" windowWidth="0" windowHeight="0" activeSheetId="0"/>
    <customWorkbookView name="Filtro 5" guid="{4FDB6F21-7036-4739-BB47-4EF397C7E2BD}" maximized="1" windowWidth="0" windowHeight="0" activeSheetId="0"/>
    <customWorkbookView name="Filtro 6" guid="{D4133175-E553-4004-A94E-43F9BC413982}" maximized="1" windowWidth="0" windowHeight="0" activeSheetId="0"/>
    <customWorkbookView name="Filtro 1" guid="{A2A2EC03-315E-4001-9A0D-92DA02C2E745}" maximized="1" windowWidth="0" windowHeight="0" activeSheetId="0"/>
    <customWorkbookView name="Filtro 2" guid="{C9AE8E32-0AC4-442F-A9EE-59204F3136B4}" maximized="1" windowWidth="0" windowHeight="0" activeSheetId="0"/>
    <customWorkbookView name="Filtro 3" guid="{4F942A1C-87C6-41E3-BA54-B21F06A66C10}" maximized="1" windowWidth="0" windowHeight="0" activeSheetId="0"/>
  </customWorkbookViews>
  <extLst>
    <ext uri="GoogleSheetsCustomDataVersion2">
      <go:sheetsCustomData xmlns:go="http://customooxmlschemas.google.com/" r:id="rId17" roundtripDataChecksum="PHFp+ucjkmAj+K1uiqa03N/QV0ZURoRP6ahLREKQpZ0="/>
    </ext>
  </extLst>
</workbook>
</file>

<file path=xl/calcChain.xml><?xml version="1.0" encoding="utf-8"?>
<calcChain xmlns="http://schemas.openxmlformats.org/spreadsheetml/2006/main">
  <c r="G10" i="9" l="1"/>
  <c r="G9" i="9"/>
  <c r="G5" i="9"/>
  <c r="G4" i="9"/>
  <c r="F10" i="9"/>
  <c r="F9" i="9"/>
  <c r="F5" i="9"/>
  <c r="E10" i="9"/>
  <c r="E9" i="9"/>
  <c r="E5" i="9"/>
  <c r="E4" i="9"/>
  <c r="D9" i="9"/>
  <c r="D5" i="9"/>
  <c r="D4" i="9"/>
  <c r="C10" i="9"/>
  <c r="C9" i="9"/>
  <c r="C5" i="9"/>
  <c r="D29" i="10"/>
  <c r="C29" i="10"/>
  <c r="B29" i="10"/>
  <c r="D10" i="9"/>
  <c r="B10" i="9"/>
  <c r="H10" i="9" s="1"/>
  <c r="B5" i="9"/>
  <c r="H5" i="9" s="1"/>
  <c r="B56" i="8"/>
  <c r="D43" i="8"/>
  <c r="D42" i="8"/>
  <c r="D38" i="8"/>
  <c r="D37" i="8"/>
  <c r="C28" i="8"/>
  <c r="B28" i="8"/>
  <c r="C27" i="8"/>
  <c r="B27" i="8"/>
  <c r="C26" i="8"/>
  <c r="B26" i="8"/>
  <c r="C25" i="8"/>
  <c r="B25" i="8"/>
  <c r="C24" i="8"/>
  <c r="B24" i="8"/>
  <c r="C23" i="8"/>
  <c r="B23" i="8"/>
  <c r="C22" i="8"/>
  <c r="B22" i="8"/>
  <c r="C21" i="8"/>
  <c r="C29" i="8" s="1"/>
  <c r="C9" i="8" s="1"/>
  <c r="B21" i="8"/>
  <c r="B29" i="8" s="1"/>
  <c r="N71" i="7"/>
  <c r="M71" i="7"/>
  <c r="L71" i="7"/>
  <c r="K71" i="7"/>
  <c r="J71" i="7"/>
  <c r="I71" i="7"/>
  <c r="H71" i="7"/>
  <c r="G71" i="7"/>
  <c r="F71" i="7"/>
  <c r="E71" i="7"/>
  <c r="D71" i="7"/>
  <c r="C71" i="7"/>
  <c r="N70" i="7"/>
  <c r="M70" i="7"/>
  <c r="L70" i="7"/>
  <c r="K70" i="7"/>
  <c r="J70" i="7"/>
  <c r="I70" i="7"/>
  <c r="H70" i="7"/>
  <c r="G70" i="7"/>
  <c r="F70" i="7"/>
  <c r="E70" i="7"/>
  <c r="D70" i="7"/>
  <c r="C70" i="7"/>
  <c r="O65" i="7"/>
  <c r="O64" i="7"/>
  <c r="N38" i="7"/>
  <c r="M38" i="7"/>
  <c r="L38" i="7"/>
  <c r="K38" i="7"/>
  <c r="J38" i="7"/>
  <c r="I38" i="7"/>
  <c r="H38" i="7"/>
  <c r="G38" i="7"/>
  <c r="F38" i="7"/>
  <c r="E38" i="7"/>
  <c r="D38" i="7"/>
  <c r="C38" i="7"/>
  <c r="N37" i="7"/>
  <c r="M37" i="7"/>
  <c r="L37" i="7"/>
  <c r="K37" i="7"/>
  <c r="J37" i="7"/>
  <c r="I37" i="7"/>
  <c r="H37" i="7"/>
  <c r="G37" i="7"/>
  <c r="F37" i="7"/>
  <c r="E37" i="7"/>
  <c r="D37" i="7"/>
  <c r="C37" i="7"/>
  <c r="O34" i="7"/>
  <c r="O33" i="7"/>
  <c r="O32" i="7"/>
  <c r="O31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O16" i="7"/>
  <c r="O15" i="7"/>
  <c r="O14" i="7"/>
  <c r="O13" i="7"/>
  <c r="O12" i="7"/>
  <c r="N10" i="7"/>
  <c r="M10" i="7"/>
  <c r="L10" i="7"/>
  <c r="K10" i="7"/>
  <c r="J10" i="7"/>
  <c r="I10" i="7"/>
  <c r="H10" i="7"/>
  <c r="G10" i="7"/>
  <c r="F10" i="7"/>
  <c r="E10" i="7"/>
  <c r="D10" i="7"/>
  <c r="C10" i="7"/>
  <c r="N9" i="7"/>
  <c r="M9" i="7"/>
  <c r="L9" i="7"/>
  <c r="K9" i="7"/>
  <c r="J9" i="7"/>
  <c r="I9" i="7"/>
  <c r="H9" i="7"/>
  <c r="G9" i="7"/>
  <c r="F9" i="7"/>
  <c r="E9" i="7"/>
  <c r="D9" i="7"/>
  <c r="C9" i="7"/>
  <c r="O7" i="7"/>
  <c r="O6" i="7"/>
  <c r="O5" i="7"/>
  <c r="O4" i="7"/>
  <c r="O3" i="7"/>
  <c r="D77" i="6"/>
  <c r="C77" i="6"/>
  <c r="G76" i="6"/>
  <c r="G75" i="6"/>
  <c r="G74" i="6"/>
  <c r="G73" i="6"/>
  <c r="C66" i="6"/>
  <c r="H65" i="6"/>
  <c r="H64" i="6"/>
  <c r="C2" i="9" s="1"/>
  <c r="H63" i="6"/>
  <c r="H62" i="6"/>
  <c r="E2" i="9" s="1"/>
  <c r="H61" i="6"/>
  <c r="H60" i="6"/>
  <c r="E71" i="6" s="1"/>
  <c r="G71" i="6" s="1"/>
  <c r="H59" i="6"/>
  <c r="F53" i="6"/>
  <c r="F52" i="6"/>
  <c r="F51" i="6"/>
  <c r="F50" i="6"/>
  <c r="F49" i="6"/>
  <c r="F42" i="6"/>
  <c r="F41" i="6"/>
  <c r="F40" i="6"/>
  <c r="F39" i="6"/>
  <c r="F38" i="6"/>
  <c r="D37" i="6"/>
  <c r="F37" i="6" s="1"/>
  <c r="F31" i="6"/>
  <c r="F30" i="6"/>
  <c r="F29" i="6"/>
  <c r="F28" i="6"/>
  <c r="F27" i="6"/>
  <c r="D26" i="6"/>
  <c r="F26" i="6" s="1"/>
  <c r="D22" i="6"/>
  <c r="C22" i="6"/>
  <c r="H21" i="6"/>
  <c r="H20" i="6"/>
  <c r="H19" i="6"/>
  <c r="H18" i="6"/>
  <c r="H17" i="6"/>
  <c r="D10" i="6"/>
  <c r="C10" i="6"/>
  <c r="H9" i="6"/>
  <c r="H8" i="6"/>
  <c r="H7" i="6"/>
  <c r="H6" i="6"/>
  <c r="H5" i="6"/>
  <c r="K18" i="5"/>
  <c r="K13" i="5"/>
  <c r="K9" i="5"/>
  <c r="D48" i="6"/>
  <c r="C7" i="8" l="1"/>
  <c r="E4" i="6"/>
  <c r="C8" i="8"/>
  <c r="E16" i="6"/>
  <c r="F48" i="6"/>
  <c r="D54" i="6"/>
  <c r="E48" i="6" s="1"/>
  <c r="B4" i="9"/>
  <c r="J61" i="6"/>
  <c r="B2" i="9"/>
  <c r="F2" i="9"/>
  <c r="F4" i="9"/>
  <c r="D43" i="6"/>
  <c r="E37" i="6" s="1"/>
  <c r="E43" i="6" s="1"/>
  <c r="J60" i="6"/>
  <c r="J64" i="6"/>
  <c r="H66" i="6"/>
  <c r="J63" i="6" s="1"/>
  <c r="E72" i="6"/>
  <c r="G2" i="9"/>
  <c r="C4" i="9"/>
  <c r="D32" i="6"/>
  <c r="E26" i="6" s="1"/>
  <c r="E32" i="6" s="1"/>
  <c r="D2" i="9"/>
  <c r="J62" i="6" l="1"/>
  <c r="J65" i="6"/>
  <c r="E53" i="6"/>
  <c r="E51" i="6"/>
  <c r="E49" i="6"/>
  <c r="E52" i="6"/>
  <c r="E50" i="6"/>
  <c r="H4" i="6"/>
  <c r="E10" i="6"/>
  <c r="G72" i="6"/>
  <c r="E77" i="6"/>
  <c r="J66" i="6"/>
  <c r="H4" i="9"/>
  <c r="B9" i="9"/>
  <c r="H9" i="9" s="1"/>
  <c r="E30" i="6"/>
  <c r="E28" i="6"/>
  <c r="E31" i="6"/>
  <c r="E29" i="6"/>
  <c r="E27" i="6"/>
  <c r="F43" i="6"/>
  <c r="E42" i="6"/>
  <c r="E40" i="6"/>
  <c r="E38" i="6"/>
  <c r="E41" i="6"/>
  <c r="E39" i="6"/>
  <c r="H2" i="9"/>
  <c r="E22" i="6"/>
  <c r="G16" i="6" s="1"/>
  <c r="H16" i="6"/>
  <c r="E54" i="6"/>
  <c r="G21" i="6" l="1"/>
  <c r="G19" i="6"/>
  <c r="G17" i="6"/>
  <c r="G20" i="6"/>
  <c r="G18" i="6"/>
  <c r="H22" i="6"/>
  <c r="G8" i="6"/>
  <c r="G6" i="6"/>
  <c r="G9" i="6"/>
  <c r="G7" i="6"/>
  <c r="G5" i="6"/>
  <c r="H10" i="6"/>
  <c r="G4" i="6"/>
  <c r="G22" i="6"/>
  <c r="G10" i="6" l="1"/>
</calcChain>
</file>

<file path=xl/sharedStrings.xml><?xml version="1.0" encoding="utf-8"?>
<sst xmlns="http://schemas.openxmlformats.org/spreadsheetml/2006/main" count="263" uniqueCount="162">
  <si>
    <t>PRIMER TRIMESTRE</t>
  </si>
  <si>
    <t>SEGUNDO TRIMESTRE</t>
  </si>
  <si>
    <t>TERCER TRIMESTRE</t>
  </si>
  <si>
    <t>CUARTO TRIMESTRE</t>
  </si>
  <si>
    <t>COMPONENTES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</si>
  <si>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</si>
  <si>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</si>
  <si>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</si>
  <si>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</si>
  <si>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</si>
  <si>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</si>
  <si>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</si>
  <si>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</si>
  <si>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</si>
  <si>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</si>
  <si>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</si>
  <si>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</si>
  <si>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</si>
  <si>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Obtenido</t>
  </si>
  <si>
    <t>TRIMESTRAL</t>
  </si>
  <si>
    <t>ACTIVIDADES</t>
  </si>
  <si>
    <t>SANCIONES IMPUESTAS</t>
  </si>
  <si>
    <t>SERVIDORES PÚBLICOS SANCIONADOS</t>
  </si>
  <si>
    <t>ACUMULADO</t>
  </si>
  <si>
    <t>SERVIDORES PUBLICOS SANCIONADOS</t>
  </si>
  <si>
    <t>Año</t>
  </si>
  <si>
    <t>Suspensión</t>
  </si>
  <si>
    <t>Inhabilitación</t>
  </si>
  <si>
    <t>META SEXENAL</t>
  </si>
  <si>
    <t>Programado Sexenal</t>
  </si>
  <si>
    <t>Programado Trimestral</t>
  </si>
  <si>
    <t>RESUELTOS - DR</t>
  </si>
  <si>
    <t>Resulados obtenidos</t>
  </si>
  <si>
    <t>CONSTANCIAS</t>
  </si>
  <si>
    <t>Total</t>
  </si>
  <si>
    <t>Modulos HDA</t>
  </si>
  <si>
    <t>Via Internet</t>
  </si>
  <si>
    <t>Ventanilla SFP</t>
  </si>
  <si>
    <t>Fecha de inicio del período que se informa (aaaa-dd-mm)</t>
  </si>
  <si>
    <t>Fecha de conclusión del período que se informa(aaaa-dd-mm)</t>
  </si>
  <si>
    <t>Total de procedimientos con resolución firme</t>
  </si>
  <si>
    <t>Sanciones emitidas</t>
  </si>
  <si>
    <t>Expedientes turnados al Tribunal de Justicia Administrativa del Estado de Chiapas</t>
  </si>
  <si>
    <t xml:space="preserve"> Dependencias de procecendia de los sancionados</t>
  </si>
  <si>
    <t>PRIMER TRIMESTRE 2023</t>
  </si>
  <si>
    <t>CONALEP CHIAPAS</t>
  </si>
  <si>
    <t>COLEGIO DE BACHILLERES DE CHIAPAS</t>
  </si>
  <si>
    <t>COLEGIO DE ESTUDIOS CIENTIFICOS Y TECNOLOGICOS DEL ESTADO DE CHIAPAS</t>
  </si>
  <si>
    <t>COMISION DE CAMINOS E INFRAESTRUCTURA HIDRAULICA</t>
  </si>
  <si>
    <t>FIDEICOMISO FONDO DE FOMENTO AGROPECUARIO DEL ESTADO DE CHIAPAS</t>
  </si>
  <si>
    <t>INSTITUTO CASA DE LAS ARTESANIAS DE CHIAPAS</t>
  </si>
  <si>
    <t>INSTITUTO DE CAPACITACION Y VINCULACION TECNOLOGICA DEL ESTADO DE CHIAPAS</t>
  </si>
  <si>
    <t>INSTITUTO DE INFRAESTRUCTURA FISICA EDUCATIVA DEL ESTADO DE CHIAPAS</t>
  </si>
  <si>
    <t>INSTITUTO DE LA CONSEJERIA JURIDICA Y DE ASISTENCIA LEGAL - CONSEJERIA JURIDICA DEL GOBERNADOR</t>
  </si>
  <si>
    <t>INSTITUTO DE LA INFRAESTRUCTURA FISICA EDUCATIVA DEL ESTADO DE CHIAPAS</t>
  </si>
  <si>
    <t>INSTITUTO DE SEGURIDAD SOCIAL DE LOS TRABAJADORES DEL ESTADO DE CHIAPAS</t>
  </si>
  <si>
    <t>INSTITUTO ESTATAL DEL AGUA</t>
  </si>
  <si>
    <t>JUNTA LOCAL DE CONCILIACION Y ARBITRAJE DEL ESTADO DE CHIAPAS</t>
  </si>
  <si>
    <t>JUNTA LOCAL DE CONCILIACION Y ARBITRAJE EN EL ESTADO</t>
  </si>
  <si>
    <t>SECRETARIA DE EDUCACION</t>
  </si>
  <si>
    <t>SECRETARIA DE EDUCACION DEL ESTADO DE CHIAPAS</t>
  </si>
  <si>
    <t>SECRETARIA DE HACIENDA</t>
  </si>
  <si>
    <t>SECRETARIA DE LA HONESTIDAD Y FUNCION PUBLICA</t>
  </si>
  <si>
    <t>SECRETARIA DE SALUD E INSTITUTO DE SALUD DEL ESTADO DE CHIAPAS</t>
  </si>
  <si>
    <t>SECRETARIA DE TRANSPORTES</t>
  </si>
  <si>
    <t>SECRETARIA DE TURISMO</t>
  </si>
  <si>
    <t>SECRETARIA DEL CAMPO -SECRETARIA DE PESCA Y ACUACULTURA, SECRETARIA DE AGRICULTURA, GANADERIA Y PESCA</t>
  </si>
  <si>
    <t>SECRETARIA DEL TRABAJO</t>
  </si>
  <si>
    <t>SECRETARIA EDUCACION</t>
  </si>
  <si>
    <t>SECRETARIA INFRAESTRUCTURA-SECRETARIA DE INFRAESTRUCTURA Y COMUNICACIONES-SECRETARIA DE OBRA PUBLICA Y COMUNICACIONES- SECRETARIA DE OBRAS PUBLICAS</t>
  </si>
  <si>
    <t>SECRETARIA PARA EL DESARROLLO SUSTENTABLE DE LOS PUEBLOS INDIGENAS</t>
  </si>
  <si>
    <t>Apercibimiento Privado</t>
  </si>
  <si>
    <t>SANCIONES</t>
  </si>
  <si>
    <t>SECRETARIA DE HONESTIDAD Y FUCIÓN PUBLICA</t>
  </si>
  <si>
    <t>SUBSECRETARÍA JURÍDICA Y DE PREVENCIÓN</t>
  </si>
  <si>
    <t>ACTIVIDAD SUSTANTIVA DE LA DIRECCIÓN DE RESPONSABILIDADES 2019</t>
  </si>
  <si>
    <t>Procedimiento Radicados</t>
  </si>
  <si>
    <t>Meta Sexenal</t>
  </si>
  <si>
    <t>Informe Trimestral (POA)</t>
  </si>
  <si>
    <t>Resultados obtenidos</t>
  </si>
  <si>
    <t>DIFERENCIA</t>
  </si>
  <si>
    <t>Procedimiento Resueltos</t>
  </si>
  <si>
    <t>Meta Trimestral</t>
  </si>
  <si>
    <t>Padron de Sancionados</t>
  </si>
  <si>
    <t>TIMESTRALES</t>
  </si>
  <si>
    <t>Alcance Gral</t>
  </si>
  <si>
    <t>Procentaje</t>
  </si>
  <si>
    <t>Dictamenes de Presunta</t>
  </si>
  <si>
    <t>Audiencia de ley</t>
  </si>
  <si>
    <t>Constancias de No inhabilitación</t>
  </si>
  <si>
    <t>Indicadores de servicios en el Estado</t>
  </si>
  <si>
    <t>Ventanilla de SCG</t>
  </si>
  <si>
    <t>Meta Alcanzada</t>
  </si>
  <si>
    <t>PROCEDIMIENTOS DISCIPLINARIOS APERTURADOS -INICIADOS</t>
  </si>
  <si>
    <t>Obtenido 2018</t>
  </si>
  <si>
    <t>Obtenido 2017</t>
  </si>
  <si>
    <t>Obtenido 2016</t>
  </si>
  <si>
    <r>
      <rPr>
        <sz val="11"/>
        <color theme="1"/>
        <rFont val="Arial"/>
        <family val="2"/>
      </rPr>
      <t xml:space="preserve">UNIDAD DE MEDIDA: </t>
    </r>
    <r>
      <rPr>
        <b/>
        <sz val="11"/>
        <color theme="1"/>
        <rFont val="Arial"/>
        <family val="2"/>
      </rPr>
      <t>PROCEDIMIENTO</t>
    </r>
  </si>
  <si>
    <t>Obtenido 2015</t>
  </si>
  <si>
    <t>Obtenido 2014</t>
  </si>
  <si>
    <t>Obtenido 2013</t>
  </si>
  <si>
    <t>RESULTADO</t>
  </si>
  <si>
    <t>PROMEDIO</t>
  </si>
  <si>
    <t>PROCEDIMIENTOS DISCIPLINARIOS DE RESPONSABILIDADES RESUELTOS</t>
  </si>
  <si>
    <r>
      <rPr>
        <sz val="11"/>
        <color theme="1"/>
        <rFont val="Arial"/>
        <family val="2"/>
      </rPr>
      <t>UNIDAD DE MEDIDA:</t>
    </r>
    <r>
      <rPr>
        <b/>
        <sz val="11"/>
        <color theme="1"/>
        <rFont val="Arial"/>
        <family val="2"/>
      </rPr>
      <t xml:space="preserve"> PROCEDIMIENTO</t>
    </r>
  </si>
  <si>
    <t xml:space="preserve">Total </t>
  </si>
  <si>
    <t>Promedio</t>
  </si>
  <si>
    <t>ACTUALIZACIÓN DEL PADRON DE SERVIDORES PÚBLICOS SANCIONADOS</t>
  </si>
  <si>
    <r>
      <rPr>
        <sz val="10"/>
        <color theme="1"/>
        <rFont val="Arial"/>
        <family val="2"/>
      </rPr>
      <t xml:space="preserve">UNIDAD DE MEDIDA: </t>
    </r>
    <r>
      <rPr>
        <b/>
        <sz val="10"/>
        <color theme="1"/>
        <rFont val="Arial"/>
        <family val="2"/>
      </rPr>
      <t>PUBLICACION</t>
    </r>
  </si>
  <si>
    <t>DICTAMENES DE PRESUNTA RESPONSABILIDAD (EXPEDIENTE)</t>
  </si>
  <si>
    <r>
      <rPr>
        <sz val="11"/>
        <color theme="1"/>
        <rFont val="Arial"/>
        <family val="2"/>
      </rPr>
      <t>UNIDAD DE MEDIDA:</t>
    </r>
    <r>
      <rPr>
        <b/>
        <sz val="11"/>
        <color theme="1"/>
        <rFont val="Arial"/>
        <family val="2"/>
      </rPr>
      <t xml:space="preserve"> DICTAMEN</t>
    </r>
  </si>
  <si>
    <t>Total Obtenido</t>
  </si>
  <si>
    <t>AUDIENCIAS DE LEY ATENDIDAS</t>
  </si>
  <si>
    <r>
      <rPr>
        <sz val="11"/>
        <color theme="1"/>
        <rFont val="Arial"/>
        <family val="2"/>
      </rPr>
      <t xml:space="preserve">UNIDAD DE MEDIDA: </t>
    </r>
    <r>
      <rPr>
        <b/>
        <sz val="11"/>
        <color theme="1"/>
        <rFont val="Arial"/>
        <family val="2"/>
      </rPr>
      <t>AUDIENCIA</t>
    </r>
  </si>
  <si>
    <r>
      <rPr>
        <sz val="11"/>
        <color theme="1"/>
        <rFont val="Arial"/>
        <family val="2"/>
      </rPr>
      <t xml:space="preserve">UNIDAD DE MEDIDA; </t>
    </r>
    <r>
      <rPr>
        <b/>
        <sz val="11"/>
        <color theme="1"/>
        <rFont val="Arial"/>
        <family val="2"/>
      </rPr>
      <t>SANCION</t>
    </r>
  </si>
  <si>
    <r>
      <rPr>
        <sz val="11"/>
        <color theme="1"/>
        <rFont val="Arial"/>
        <family val="2"/>
      </rPr>
      <t xml:space="preserve">UNIDAD DE MEDIDA; </t>
    </r>
    <r>
      <rPr>
        <b/>
        <sz val="11"/>
        <color theme="1"/>
        <rFont val="Arial"/>
        <family val="2"/>
      </rPr>
      <t>SANCION</t>
    </r>
  </si>
  <si>
    <t>INDICE DE CONSTANCIAS DE NO INHABILITACIÓN</t>
  </si>
  <si>
    <r>
      <rPr>
        <sz val="10"/>
        <color theme="1"/>
        <rFont val="Arial"/>
        <family val="2"/>
      </rPr>
      <t xml:space="preserve">UNIDAD DE MEDIDA: </t>
    </r>
    <r>
      <rPr>
        <b/>
        <sz val="10"/>
        <color theme="1"/>
        <rFont val="Arial"/>
        <family val="2"/>
      </rPr>
      <t>CONSTANCIA</t>
    </r>
  </si>
  <si>
    <t>TOTAL OBTENIDO</t>
  </si>
  <si>
    <t>Dir. de Responsabilidades</t>
  </si>
  <si>
    <r>
      <rPr>
        <sz val="10"/>
        <color rgb="FF000000"/>
        <rFont val="Arial"/>
        <family val="2"/>
      </rPr>
      <t xml:space="preserve">Procedimientos Administrativos disciplinarios </t>
    </r>
    <r>
      <rPr>
        <b/>
        <sz val="10"/>
        <color rgb="FF000000"/>
        <rFont val="Arial"/>
        <family val="2"/>
      </rPr>
      <t>aperturados (iniciados)</t>
    </r>
  </si>
  <si>
    <r>
      <rPr>
        <sz val="10"/>
        <color rgb="FF000000"/>
        <rFont val="Arial"/>
        <family val="2"/>
      </rPr>
      <t xml:space="preserve">Procedimientos administrativos disciplinarios </t>
    </r>
    <r>
      <rPr>
        <b/>
        <sz val="10"/>
        <color rgb="FF000000"/>
        <rFont val="Arial"/>
        <family val="2"/>
      </rPr>
      <t>resueltos</t>
    </r>
    <r>
      <rPr>
        <sz val="10"/>
        <color rgb="FF000000"/>
        <rFont val="Arial"/>
        <family val="2"/>
      </rPr>
      <t xml:space="preserve"> (2016 y años anteriores)</t>
    </r>
  </si>
  <si>
    <r>
      <rPr>
        <b/>
        <sz val="10"/>
        <color rgb="FF000000"/>
        <rFont val="Arial"/>
        <family val="2"/>
      </rPr>
      <t>Servidores Públicos sancionados</t>
    </r>
    <r>
      <rPr>
        <sz val="10"/>
        <color rgb="FF000000"/>
        <rFont val="Arial"/>
        <family val="2"/>
      </rPr>
      <t xml:space="preserve"> por quejas, denuncias y actos de fiscalización</t>
    </r>
  </si>
  <si>
    <t>RESOLUCIONES REPORTADAS POR AREA DE PROYECTISTAS</t>
  </si>
  <si>
    <t>RESOLUCIONES REPORTADAS POR AREA DE MEDIOS DE IMPUGNACION</t>
  </si>
  <si>
    <t>RESOLUCION DE RECURSO DE REVOCACION</t>
  </si>
  <si>
    <t>REPOSICION DE EXPEDIENTE O RESOLUCION DERIVADO DE JCA</t>
  </si>
  <si>
    <t>1 PERSONA</t>
  </si>
  <si>
    <t>ACUERDO DE IMPROCEDENCIA REPORTADAS POR COORDINACIONES</t>
  </si>
  <si>
    <t>Monto de sanciones económicas por quejas, denuncias y actos de fiscalización</t>
  </si>
  <si>
    <t>DIR RESPONSABILIDADES</t>
  </si>
  <si>
    <t>Sanciones</t>
  </si>
  <si>
    <t>Sancionados</t>
  </si>
  <si>
    <t>Económica</t>
  </si>
  <si>
    <t>Perdida del empleo / Destitución del puesto</t>
  </si>
  <si>
    <t>Amonestación Pública</t>
  </si>
  <si>
    <t>Amonestación Privada</t>
  </si>
  <si>
    <t>Apercibimiento Publico</t>
  </si>
  <si>
    <t>Total sanciones</t>
  </si>
  <si>
    <t>DR</t>
  </si>
  <si>
    <t>DEPCIYE</t>
  </si>
  <si>
    <r>
      <rPr>
        <b/>
        <sz val="11"/>
        <color rgb="FF0000FF"/>
        <rFont val="Arial"/>
        <family val="2"/>
      </rPr>
      <t>Solicitudes</t>
    </r>
    <r>
      <rPr>
        <b/>
        <sz val="11"/>
        <color theme="1"/>
        <rFont val="Arial"/>
        <family val="2"/>
      </rPr>
      <t xml:space="preserve"> de publicacion (Memos)</t>
    </r>
  </si>
  <si>
    <r>
      <rPr>
        <b/>
        <sz val="11"/>
        <color rgb="FF0000FF"/>
        <rFont val="Arial"/>
        <family val="2"/>
      </rPr>
      <t>Formatos</t>
    </r>
    <r>
      <rPr>
        <b/>
        <sz val="11"/>
        <color theme="1"/>
        <rFont val="Arial"/>
        <family val="2"/>
      </rPr>
      <t xml:space="preserve"> de sanciones recibidas (Publicacion)</t>
    </r>
  </si>
  <si>
    <r>
      <rPr>
        <b/>
        <sz val="11"/>
        <color rgb="FF0000FF"/>
        <rFont val="Arial"/>
        <family val="2"/>
      </rPr>
      <t>Solicitudes</t>
    </r>
    <r>
      <rPr>
        <b/>
        <sz val="11"/>
        <color theme="1"/>
        <rFont val="Arial"/>
        <family val="2"/>
      </rPr>
      <t xml:space="preserve"> de publicacion (Memos)</t>
    </r>
  </si>
  <si>
    <r>
      <rPr>
        <b/>
        <sz val="11"/>
        <color rgb="FF0000FF"/>
        <rFont val="Arial"/>
        <family val="2"/>
      </rPr>
      <t>Formatos</t>
    </r>
    <r>
      <rPr>
        <b/>
        <sz val="11"/>
        <color theme="1"/>
        <rFont val="Arial"/>
        <family val="2"/>
      </rPr>
      <t xml:space="preserve"> de sanciones recibidas (Publicacion)</t>
    </r>
  </si>
  <si>
    <t>Acuerdo de presunta</t>
  </si>
  <si>
    <t>Acuerdo Admision</t>
  </si>
  <si>
    <t>Dictamenes de presunta responsabilidad</t>
  </si>
  <si>
    <t>Audiencias de Ley atendidas</t>
  </si>
  <si>
    <t xml:space="preserve">TOTAL DE EXPEDIENTES RECIBIDOS: </t>
  </si>
  <si>
    <t>EXPEDIENTES ATENDIDOS</t>
  </si>
  <si>
    <t>ACUERDO DE RADICACIÓN</t>
  </si>
  <si>
    <t>ACUERDO DE ADMISIÓN</t>
  </si>
  <si>
    <t>TURNADO PARA PRESUNTA</t>
  </si>
  <si>
    <t>ACUERDO DE NO ADMISIÓN</t>
  </si>
  <si>
    <t>ACUERDO DE IMPROCEDENCIA</t>
  </si>
  <si>
    <t>ABSTENCIÓN</t>
  </si>
  <si>
    <t>FICHA PLANEACION / DIRECCION DE RESPONSABILIDADES</t>
  </si>
  <si>
    <t>CONSTANCIAS EXPEDIDAS</t>
  </si>
  <si>
    <t xml:space="preserve">Datos correspondiente al mes de diciembre de 2018 </t>
  </si>
  <si>
    <t>FICHA PLANEACION / DIRECCIÓN DE EVOLUCION PATRIMONIAL , CONFLICTO DE INTERESES Y ETICA</t>
  </si>
  <si>
    <t>INFORMACION GRAFICA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</si>
</sst>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/m/yyyy"/>
    <numFmt numFmtId="165" formatCode="_-&quot;$&quot;* #,##0.00_-;\-&quot;$&quot;* #,##0.00_-;_-&quot;$&quot;* &quot;-&quot;??_-;_-@"/>
  </numFmts>
  <fonts count="57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b/>
      <sz val="12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0"/>
      <name val="Arial"/>
      <family val="2"/>
    </font>
    <font>
      <b/>
      <sz val="10"/>
      <color rgb="FF000000"/>
      <name val="Arial"/>
      <family val="2"/>
    </font>
    <font>
      <b/>
      <sz val="12"/>
      <color rgb="FF0000FF"/>
      <name val="Arial"/>
      <family val="2"/>
    </font>
    <font>
      <b/>
      <sz val="11"/>
      <color rgb="FF0000FF"/>
      <name val="Arial"/>
      <family val="2"/>
    </font>
    <font>
      <b/>
      <sz val="12"/>
      <color rgb="FF0000FF"/>
      <name val="Arial Black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  <font>
      <sz val="10"/>
      <color theme="1"/>
      <name val="Arial"/>
      <family val="2"/>
    </font>
    <font>
      <sz val="11"/>
      <color rgb="FFFFFFFF"/>
      <name val="Arial"/>
      <family val="2"/>
    </font>
    <font>
      <sz val="11"/>
      <color theme="1"/>
      <name val="Arial"/>
      <family val="2"/>
    </font>
    <font>
      <b/>
      <sz val="12"/>
      <color rgb="FFC00000"/>
      <name val="Arial"/>
      <family val="2"/>
    </font>
    <font>
      <b/>
      <sz val="12"/>
      <color theme="0"/>
      <name val="Arial Black"/>
      <family val="2"/>
    </font>
    <font>
      <b/>
      <sz val="11"/>
      <color theme="1"/>
      <name val="Arial Black"/>
      <family val="2"/>
    </font>
    <font>
      <b/>
      <sz val="11"/>
      <color rgb="FFC0000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rgb="FF000000"/>
      <name val="Calibri"/>
      <family val="2"/>
    </font>
    <font>
      <sz val="11"/>
      <color rgb="FFFFFFFF"/>
      <name val="Calibri"/>
      <family val="2"/>
    </font>
    <font>
      <b/>
      <sz val="14"/>
      <color theme="1"/>
      <name val="Calibri"/>
      <family val="2"/>
    </font>
    <font>
      <b/>
      <sz val="12"/>
      <color theme="0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theme="0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b/>
      <sz val="11"/>
      <color theme="0"/>
      <name val="Calibri"/>
      <family val="2"/>
    </font>
    <font>
      <sz val="10"/>
      <color rgb="FF000000"/>
      <name val="Calibri"/>
      <family val="2"/>
    </font>
    <font>
      <b/>
      <sz val="11"/>
      <color rgb="FF0000FF"/>
      <name val="Calibri"/>
      <family val="2"/>
    </font>
    <font>
      <b/>
      <sz val="11"/>
      <color rgb="FFC00000"/>
      <name val="Calibri"/>
      <family val="2"/>
    </font>
    <font>
      <b/>
      <sz val="9"/>
      <color theme="0"/>
      <name val="Calibri"/>
      <family val="2"/>
    </font>
    <font>
      <sz val="12"/>
      <color rgb="FF000000"/>
      <name val="Calibri"/>
      <family val="2"/>
    </font>
    <font>
      <sz val="9"/>
      <color rgb="FF000000"/>
      <name val="Calibri"/>
      <family val="2"/>
    </font>
    <font>
      <sz val="9"/>
      <color rgb="FF000000"/>
      <name val="Arial"/>
      <family val="2"/>
    </font>
    <font>
      <b/>
      <sz val="9"/>
      <color theme="0"/>
      <name val="Arial"/>
      <family val="2"/>
    </font>
    <font>
      <b/>
      <sz val="10"/>
      <color rgb="FF0000FF"/>
      <name val="Arial"/>
      <family val="2"/>
    </font>
    <font>
      <b/>
      <sz val="18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rgb="FFF3F3F3"/>
      <name val="Arial"/>
      <family val="2"/>
    </font>
    <font>
      <sz val="12"/>
      <color rgb="FF000000"/>
      <name val="Arial"/>
      <family val="2"/>
    </font>
    <font>
      <b/>
      <sz val="9"/>
      <color theme="1"/>
      <name val="Arial Black"/>
      <family val="2"/>
    </font>
    <font>
      <b/>
      <sz val="11"/>
      <color theme="0"/>
      <name val="Arial Black"/>
      <family val="2"/>
    </font>
    <font>
      <b/>
      <sz val="11"/>
      <color theme="4"/>
      <name val="Arial"/>
      <family val="2"/>
    </font>
    <font>
      <sz val="11"/>
      <color theme="0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color rgb="FF0000FF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92D050"/>
        <bgColor rgb="FF92D050"/>
      </patternFill>
    </fill>
    <fill>
      <patternFill patternType="solid">
        <fgColor rgb="FF000000"/>
        <bgColor rgb="FF000000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  <fill>
      <patternFill patternType="solid">
        <fgColor theme="4"/>
        <bgColor theme="4"/>
      </patternFill>
    </fill>
    <fill>
      <patternFill patternType="solid">
        <fgColor rgb="FF808080"/>
        <bgColor rgb="FF808080"/>
      </patternFill>
    </fill>
    <fill>
      <patternFill patternType="solid">
        <fgColor rgb="FF00B0F0"/>
        <bgColor rgb="FF00B0F0"/>
      </patternFill>
    </fill>
    <fill>
      <patternFill patternType="solid">
        <fgColor rgb="FFFFE598"/>
        <bgColor rgb="FFFFE598"/>
      </patternFill>
    </fill>
    <fill>
      <patternFill patternType="solid">
        <fgColor theme="9"/>
        <bgColor theme="9"/>
      </patternFill>
    </fill>
    <fill>
      <patternFill patternType="solid">
        <fgColor rgb="FFD6DCE4"/>
        <bgColor rgb="FFD6DCE4"/>
      </patternFill>
    </fill>
    <fill>
      <patternFill patternType="solid">
        <fgColor rgb="FF44546A"/>
        <bgColor rgb="FF44546A"/>
      </patternFill>
    </fill>
    <fill>
      <patternFill patternType="solid">
        <fgColor rgb="FFFFFF00"/>
        <bgColor rgb="FFFFFF00"/>
      </patternFill>
    </fill>
    <fill>
      <patternFill patternType="solid">
        <fgColor rgb="FF7F7F7F"/>
        <bgColor rgb="FF7F7F7F"/>
      </patternFill>
    </fill>
    <fill>
      <patternFill patternType="solid">
        <fgColor rgb="FF548135"/>
        <bgColor rgb="FF548135"/>
      </patternFill>
    </fill>
    <fill>
      <patternFill patternType="solid">
        <fgColor rgb="FFDEEAF6"/>
        <bgColor rgb="FFDEEAF6"/>
      </patternFill>
    </fill>
    <fill>
      <patternFill patternType="solid">
        <fgColor rgb="FF7030A0"/>
        <bgColor rgb="FF7030A0"/>
      </patternFill>
    </fill>
    <fill>
      <patternFill patternType="solid">
        <fgColor rgb="FFC8C8C8"/>
        <bgColor rgb="FFC8C8C8"/>
      </patternFill>
    </fill>
    <fill>
      <patternFill patternType="solid">
        <fgColor rgb="FFF1C232"/>
        <bgColor rgb="FFF1C232"/>
      </patternFill>
    </fill>
    <fill>
      <patternFill patternType="solid">
        <fgColor rgb="FFFFD966"/>
        <bgColor rgb="FFFFD966"/>
      </patternFill>
    </fill>
    <fill>
      <patternFill patternType="solid">
        <fgColor rgb="FFD9E2F3"/>
        <bgColor rgb="FFD9E2F3"/>
      </patternFill>
    </fill>
    <fill>
      <patternFill patternType="solid">
        <fgColor rgb="FFADB9CA"/>
        <bgColor rgb="FFADB9CA"/>
      </patternFill>
    </fill>
    <fill>
      <patternFill patternType="solid">
        <fgColor rgb="FFDADADA"/>
        <bgColor rgb="FFDADADA"/>
      </patternFill>
    </fill>
    <fill>
      <patternFill patternType="solid">
        <fgColor rgb="FFECECEC"/>
        <bgColor rgb="FFECECEC"/>
      </patternFill>
    </fill>
    <fill>
      <patternFill patternType="solid">
        <fgColor rgb="FF0066CC"/>
        <bgColor rgb="FF0066CC"/>
      </patternFill>
    </fill>
  </fills>
  <borders count="6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11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8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2" xfId="0" applyFont="1" applyBorder="1"/>
    <xf numFmtId="0" fontId="7" fillId="0" borderId="1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2" fillId="6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2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1" fillId="2" borderId="6" xfId="0" applyFont="1" applyFill="1" applyBorder="1"/>
    <xf numFmtId="0" fontId="1" fillId="0" borderId="0" xfId="0" applyFont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3" fillId="0" borderId="4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3" xfId="0" applyFont="1" applyBorder="1"/>
    <xf numFmtId="0" fontId="5" fillId="0" borderId="0" xfId="0" applyFont="1"/>
    <xf numFmtId="0" fontId="16" fillId="0" borderId="1" xfId="0" applyFont="1" applyBorder="1" applyAlignment="1">
      <alignment horizontal="center" vertical="center"/>
    </xf>
    <xf numFmtId="0" fontId="32" fillId="2" borderId="42" xfId="0" applyFont="1" applyFill="1" applyBorder="1" applyAlignment="1">
      <alignment horizontal="center" vertical="center" wrapText="1"/>
    </xf>
    <xf numFmtId="0" fontId="32" fillId="2" borderId="9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/>
    <xf numFmtId="0" fontId="28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1" fillId="0" borderId="41" xfId="0" applyFont="1" applyBorder="1"/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/>
    </xf>
    <xf numFmtId="0" fontId="1" fillId="0" borderId="22" xfId="0" applyFont="1" applyBorder="1"/>
    <xf numFmtId="0" fontId="34" fillId="2" borderId="2" xfId="0" applyFont="1" applyFill="1" applyBorder="1" applyAlignment="1">
      <alignment horizontal="center"/>
    </xf>
    <xf numFmtId="0" fontId="35" fillId="2" borderId="2" xfId="0" applyFont="1" applyFill="1" applyBorder="1" applyAlignment="1">
      <alignment horizontal="center"/>
    </xf>
    <xf numFmtId="0" fontId="37" fillId="0" borderId="2" xfId="0" applyFont="1" applyBorder="1" applyAlignment="1">
      <alignment horizontal="center"/>
    </xf>
    <xf numFmtId="0" fontId="34" fillId="2" borderId="3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17" fillId="4" borderId="24" xfId="0" applyFont="1" applyFill="1" applyBorder="1" applyAlignment="1">
      <alignment horizontal="center"/>
    </xf>
    <xf numFmtId="0" fontId="46" fillId="0" borderId="1" xfId="0" applyFont="1" applyBorder="1"/>
    <xf numFmtId="0" fontId="25" fillId="0" borderId="12" xfId="0" applyFont="1" applyBorder="1"/>
    <xf numFmtId="0" fontId="25" fillId="0" borderId="11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46" fillId="0" borderId="10" xfId="0" applyFont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39" fillId="2" borderId="6" xfId="0" applyFont="1" applyFill="1" applyBorder="1" applyAlignment="1">
      <alignment horizontal="center"/>
    </xf>
    <xf numFmtId="0" fontId="46" fillId="0" borderId="1" xfId="0" applyFont="1" applyBorder="1" applyAlignment="1">
      <alignment horizontal="center"/>
    </xf>
    <xf numFmtId="9" fontId="1" fillId="0" borderId="0" xfId="0" applyNumberFormat="1" applyFont="1" applyAlignment="1">
      <alignment horizontal="center"/>
    </xf>
    <xf numFmtId="0" fontId="46" fillId="0" borderId="9" xfId="0" applyFont="1" applyBorder="1" applyAlignment="1">
      <alignment horizontal="center"/>
    </xf>
    <xf numFmtId="0" fontId="46" fillId="0" borderId="37" xfId="0" applyFont="1" applyBorder="1" applyAlignment="1">
      <alignment horizontal="center"/>
    </xf>
    <xf numFmtId="0" fontId="46" fillId="0" borderId="1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9" fontId="4" fillId="0" borderId="0" xfId="0" applyNumberFormat="1" applyFont="1" applyAlignment="1">
      <alignment horizontal="center"/>
    </xf>
    <xf numFmtId="0" fontId="47" fillId="4" borderId="2" xfId="0" applyFont="1" applyFill="1" applyBorder="1" applyAlignment="1">
      <alignment horizontal="center"/>
    </xf>
    <xf numFmtId="0" fontId="46" fillId="0" borderId="14" xfId="0" applyFont="1" applyBorder="1"/>
    <xf numFmtId="0" fontId="46" fillId="22" borderId="16" xfId="0" applyFont="1" applyFill="1" applyBorder="1" applyAlignment="1">
      <alignment horizontal="center"/>
    </xf>
    <xf numFmtId="0" fontId="46" fillId="0" borderId="0" xfId="0" applyFont="1" applyAlignment="1">
      <alignment horizontal="center"/>
    </xf>
    <xf numFmtId="0" fontId="41" fillId="0" borderId="2" xfId="0" applyFont="1" applyBorder="1" applyAlignment="1">
      <alignment vertical="center"/>
    </xf>
    <xf numFmtId="0" fontId="39" fillId="2" borderId="2" xfId="0" applyFont="1" applyFill="1" applyBorder="1" applyAlignment="1">
      <alignment horizontal="center"/>
    </xf>
    <xf numFmtId="0" fontId="46" fillId="5" borderId="2" xfId="0" applyFont="1" applyFill="1" applyBorder="1" applyAlignment="1">
      <alignment horizontal="center"/>
    </xf>
    <xf numFmtId="9" fontId="1" fillId="0" borderId="2" xfId="0" applyNumberFormat="1" applyFont="1" applyBorder="1" applyAlignment="1">
      <alignment horizontal="center"/>
    </xf>
    <xf numFmtId="0" fontId="46" fillId="1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0" fontId="46" fillId="23" borderId="2" xfId="0" applyFont="1" applyFill="1" applyBorder="1" applyAlignment="1">
      <alignment horizontal="center"/>
    </xf>
    <xf numFmtId="0" fontId="46" fillId="0" borderId="12" xfId="0" applyFont="1" applyBorder="1" applyAlignment="1">
      <alignment horizontal="center"/>
    </xf>
    <xf numFmtId="0" fontId="41" fillId="0" borderId="2" xfId="0" applyFont="1" applyBorder="1" applyAlignment="1">
      <alignment horizontal="center" vertical="center"/>
    </xf>
    <xf numFmtId="0" fontId="46" fillId="5" borderId="26" xfId="0" applyFont="1" applyFill="1" applyBorder="1" applyAlignment="1">
      <alignment horizontal="center"/>
    </xf>
    <xf numFmtId="0" fontId="46" fillId="10" borderId="24" xfId="0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6" fillId="0" borderId="1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6" fillId="10" borderId="51" xfId="0" applyFont="1" applyFill="1" applyBorder="1" applyAlignment="1">
      <alignment horizontal="center"/>
    </xf>
    <xf numFmtId="2" fontId="17" fillId="4" borderId="16" xfId="0" applyNumberFormat="1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/>
    </xf>
    <xf numFmtId="0" fontId="17" fillId="4" borderId="25" xfId="0" applyFont="1" applyFill="1" applyBorder="1" applyAlignment="1">
      <alignment horizontal="center"/>
    </xf>
    <xf numFmtId="9" fontId="17" fillId="4" borderId="2" xfId="0" applyNumberFormat="1" applyFont="1" applyFill="1" applyBorder="1" applyAlignment="1">
      <alignment horizontal="center"/>
    </xf>
    <xf numFmtId="0" fontId="48" fillId="0" borderId="9" xfId="0" applyFont="1" applyBorder="1" applyAlignment="1">
      <alignment horizontal="center"/>
    </xf>
    <xf numFmtId="9" fontId="17" fillId="4" borderId="16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9" fontId="2" fillId="0" borderId="14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1" fillId="17" borderId="6" xfId="0" applyFont="1" applyFill="1" applyBorder="1"/>
    <xf numFmtId="0" fontId="9" fillId="15" borderId="6" xfId="0" applyFont="1" applyFill="1" applyBorder="1" applyAlignment="1">
      <alignment horizontal="center"/>
    </xf>
    <xf numFmtId="0" fontId="43" fillId="2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2" fillId="19" borderId="27" xfId="0" applyFont="1" applyFill="1" applyBorder="1" applyAlignment="1">
      <alignment horizontal="center"/>
    </xf>
    <xf numFmtId="0" fontId="12" fillId="19" borderId="51" xfId="0" applyFont="1" applyFill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24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5" fillId="16" borderId="6" xfId="0" applyFont="1" applyFill="1" applyBorder="1" applyAlignment="1">
      <alignment horizontal="center"/>
    </xf>
    <xf numFmtId="0" fontId="16" fillId="0" borderId="0" xfId="0" applyFont="1" applyAlignment="1">
      <alignment horizontal="left"/>
    </xf>
    <xf numFmtId="0" fontId="12" fillId="7" borderId="2" xfId="0" applyFont="1" applyFill="1" applyBorder="1" applyAlignment="1">
      <alignment horizontal="center" vertical="center"/>
    </xf>
    <xf numFmtId="0" fontId="12" fillId="7" borderId="24" xfId="0" applyFont="1" applyFill="1" applyBorder="1" applyAlignment="1">
      <alignment horizontal="center" vertical="center"/>
    </xf>
    <xf numFmtId="0" fontId="12" fillId="7" borderId="56" xfId="0" applyFont="1" applyFill="1" applyBorder="1" applyAlignment="1">
      <alignment horizontal="center" vertical="center"/>
    </xf>
    <xf numFmtId="0" fontId="12" fillId="7" borderId="46" xfId="0" applyFont="1" applyFill="1" applyBorder="1" applyAlignment="1">
      <alignment horizontal="center" vertical="center"/>
    </xf>
    <xf numFmtId="0" fontId="12" fillId="7" borderId="25" xfId="0" applyFont="1" applyFill="1" applyBorder="1" applyAlignment="1">
      <alignment horizontal="center" vertical="center"/>
    </xf>
    <xf numFmtId="0" fontId="5" fillId="7" borderId="56" xfId="0" applyFont="1" applyFill="1" applyBorder="1" applyAlignment="1">
      <alignment horizontal="center" vertical="center"/>
    </xf>
    <xf numFmtId="0" fontId="5" fillId="7" borderId="2" xfId="0" applyFont="1" applyFill="1" applyBorder="1" applyAlignment="1">
      <alignment horizontal="center" vertical="center"/>
    </xf>
    <xf numFmtId="0" fontId="5" fillId="7" borderId="46" xfId="0" applyFont="1" applyFill="1" applyBorder="1" applyAlignment="1">
      <alignment horizontal="center" vertical="center"/>
    </xf>
    <xf numFmtId="0" fontId="13" fillId="7" borderId="25" xfId="0" applyFont="1" applyFill="1" applyBorder="1" applyAlignment="1">
      <alignment horizontal="center" vertical="center"/>
    </xf>
    <xf numFmtId="0" fontId="12" fillId="6" borderId="24" xfId="0" applyFont="1" applyFill="1" applyBorder="1" applyAlignment="1">
      <alignment horizontal="center" vertical="center"/>
    </xf>
    <xf numFmtId="0" fontId="12" fillId="6" borderId="56" xfId="0" applyFont="1" applyFill="1" applyBorder="1" applyAlignment="1">
      <alignment horizontal="center" vertical="center"/>
    </xf>
    <xf numFmtId="0" fontId="12" fillId="6" borderId="46" xfId="0" applyFont="1" applyFill="1" applyBorder="1" applyAlignment="1">
      <alignment horizontal="center" vertical="center"/>
    </xf>
    <xf numFmtId="0" fontId="12" fillId="6" borderId="25" xfId="0" applyFont="1" applyFill="1" applyBorder="1" applyAlignment="1">
      <alignment horizontal="center" vertical="center"/>
    </xf>
    <xf numFmtId="0" fontId="13" fillId="6" borderId="25" xfId="0" applyFont="1" applyFill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2" fillId="19" borderId="2" xfId="0" applyFont="1" applyFill="1" applyBorder="1" applyAlignment="1">
      <alignment horizontal="center"/>
    </xf>
    <xf numFmtId="0" fontId="12" fillId="19" borderId="2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24" borderId="2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 vertical="center"/>
    </xf>
    <xf numFmtId="0" fontId="50" fillId="0" borderId="2" xfId="0" applyFont="1" applyBorder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/>
    </xf>
    <xf numFmtId="0" fontId="51" fillId="0" borderId="0" xfId="0" applyFont="1" applyAlignment="1">
      <alignment horizontal="center"/>
    </xf>
    <xf numFmtId="0" fontId="31" fillId="15" borderId="6" xfId="0" applyFont="1" applyFill="1" applyBorder="1" applyAlignment="1">
      <alignment horizontal="center"/>
    </xf>
    <xf numFmtId="0" fontId="52" fillId="15" borderId="6" xfId="0" applyFont="1" applyFill="1" applyBorder="1"/>
    <xf numFmtId="0" fontId="31" fillId="15" borderId="6" xfId="0" applyFont="1" applyFill="1" applyBorder="1"/>
    <xf numFmtId="0" fontId="12" fillId="6" borderId="2" xfId="0" applyFont="1" applyFill="1" applyBorder="1" applyAlignment="1">
      <alignment horizontal="center"/>
    </xf>
    <xf numFmtId="0" fontId="12" fillId="6" borderId="24" xfId="0" applyFont="1" applyFill="1" applyBorder="1" applyAlignment="1">
      <alignment horizontal="center"/>
    </xf>
    <xf numFmtId="0" fontId="12" fillId="6" borderId="56" xfId="0" applyFont="1" applyFill="1" applyBorder="1" applyAlignment="1">
      <alignment horizontal="center"/>
    </xf>
    <xf numFmtId="0" fontId="12" fillId="6" borderId="46" xfId="0" applyFont="1" applyFill="1" applyBorder="1" applyAlignment="1">
      <alignment horizontal="center"/>
    </xf>
    <xf numFmtId="0" fontId="12" fillId="6" borderId="25" xfId="0" applyFont="1" applyFill="1" applyBorder="1" applyAlignment="1">
      <alignment horizontal="center"/>
    </xf>
    <xf numFmtId="0" fontId="13" fillId="6" borderId="25" xfId="0" applyFont="1" applyFill="1" applyBorder="1" applyAlignment="1">
      <alignment horizontal="center"/>
    </xf>
    <xf numFmtId="0" fontId="18" fillId="0" borderId="2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5" fillId="0" borderId="2" xfId="0" applyFont="1" applyBorder="1"/>
    <xf numFmtId="2" fontId="5" fillId="16" borderId="6" xfId="0" applyNumberFormat="1" applyFont="1" applyFill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3" fontId="5" fillId="0" borderId="2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50" fillId="0" borderId="2" xfId="0" applyFont="1" applyBorder="1"/>
    <xf numFmtId="0" fontId="20" fillId="0" borderId="2" xfId="0" applyFont="1" applyBorder="1" applyAlignment="1">
      <alignment horizontal="center"/>
    </xf>
    <xf numFmtId="0" fontId="12" fillId="7" borderId="31" xfId="0" applyFont="1" applyFill="1" applyBorder="1" applyAlignment="1">
      <alignment horizontal="center"/>
    </xf>
    <xf numFmtId="0" fontId="12" fillId="7" borderId="32" xfId="0" applyFont="1" applyFill="1" applyBorder="1" applyAlignment="1">
      <alignment horizontal="center"/>
    </xf>
    <xf numFmtId="0" fontId="12" fillId="7" borderId="59" xfId="0" applyFont="1" applyFill="1" applyBorder="1" applyAlignment="1">
      <alignment horizontal="center"/>
    </xf>
    <xf numFmtId="0" fontId="12" fillId="7" borderId="45" xfId="0" applyFont="1" applyFill="1" applyBorder="1" applyAlignment="1">
      <alignment horizontal="center"/>
    </xf>
    <xf numFmtId="0" fontId="12" fillId="7" borderId="60" xfId="0" applyFont="1" applyFill="1" applyBorder="1" applyAlignment="1">
      <alignment horizontal="center"/>
    </xf>
    <xf numFmtId="3" fontId="5" fillId="7" borderId="59" xfId="0" applyNumberFormat="1" applyFont="1" applyFill="1" applyBorder="1" applyAlignment="1">
      <alignment horizontal="center"/>
    </xf>
    <xf numFmtId="0" fontId="5" fillId="7" borderId="31" xfId="0" applyFont="1" applyFill="1" applyBorder="1" applyAlignment="1">
      <alignment horizontal="center"/>
    </xf>
    <xf numFmtId="0" fontId="5" fillId="7" borderId="45" xfId="0" applyFont="1" applyFill="1" applyBorder="1" applyAlignment="1">
      <alignment horizontal="center"/>
    </xf>
    <xf numFmtId="0" fontId="13" fillId="7" borderId="33" xfId="0" applyFont="1" applyFill="1" applyBorder="1" applyAlignment="1">
      <alignment horizontal="center"/>
    </xf>
    <xf numFmtId="0" fontId="12" fillId="6" borderId="31" xfId="0" applyFont="1" applyFill="1" applyBorder="1" applyAlignment="1">
      <alignment horizontal="center"/>
    </xf>
    <xf numFmtId="0" fontId="12" fillId="6" borderId="32" xfId="0" applyFont="1" applyFill="1" applyBorder="1" applyAlignment="1">
      <alignment horizontal="center"/>
    </xf>
    <xf numFmtId="0" fontId="12" fillId="6" borderId="59" xfId="0" applyFont="1" applyFill="1" applyBorder="1" applyAlignment="1">
      <alignment horizontal="center"/>
    </xf>
    <xf numFmtId="0" fontId="12" fillId="6" borderId="45" xfId="0" applyFont="1" applyFill="1" applyBorder="1" applyAlignment="1">
      <alignment horizontal="center"/>
    </xf>
    <xf numFmtId="0" fontId="12" fillId="6" borderId="60" xfId="0" applyFont="1" applyFill="1" applyBorder="1" applyAlignment="1">
      <alignment horizontal="center"/>
    </xf>
    <xf numFmtId="0" fontId="5" fillId="6" borderId="45" xfId="0" applyFont="1" applyFill="1" applyBorder="1" applyAlignment="1">
      <alignment horizontal="center"/>
    </xf>
    <xf numFmtId="0" fontId="13" fillId="6" borderId="33" xfId="0" applyFont="1" applyFill="1" applyBorder="1" applyAlignment="1">
      <alignment horizontal="center"/>
    </xf>
    <xf numFmtId="0" fontId="50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/>
    </xf>
    <xf numFmtId="3" fontId="15" fillId="0" borderId="0" xfId="0" applyNumberFormat="1" applyFont="1" applyAlignment="1">
      <alignment horizontal="center"/>
    </xf>
    <xf numFmtId="0" fontId="4" fillId="25" borderId="6" xfId="0" applyFont="1" applyFill="1" applyBorder="1" applyAlignment="1">
      <alignment horizontal="center"/>
    </xf>
    <xf numFmtId="3" fontId="4" fillId="25" borderId="6" xfId="0" applyNumberFormat="1" applyFont="1" applyFill="1" applyBorder="1" applyAlignment="1">
      <alignment horizontal="center"/>
    </xf>
    <xf numFmtId="164" fontId="53" fillId="0" borderId="0" xfId="0" applyNumberFormat="1" applyFont="1" applyAlignment="1">
      <alignment horizontal="center" vertical="center"/>
    </xf>
    <xf numFmtId="0" fontId="53" fillId="11" borderId="2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44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 wrapText="1"/>
    </xf>
    <xf numFmtId="0" fontId="44" fillId="21" borderId="25" xfId="0" applyFont="1" applyFill="1" applyBorder="1" applyAlignment="1">
      <alignment horizontal="center" vertical="center"/>
    </xf>
    <xf numFmtId="0" fontId="53" fillId="27" borderId="25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165" fontId="53" fillId="0" borderId="11" xfId="0" applyNumberFormat="1" applyFont="1" applyBorder="1" applyAlignment="1">
      <alignment horizontal="center" vertical="center"/>
    </xf>
    <xf numFmtId="0" fontId="5" fillId="14" borderId="2" xfId="0" applyFont="1" applyFill="1" applyBorder="1"/>
    <xf numFmtId="0" fontId="55" fillId="0" borderId="2" xfId="0" applyFont="1" applyBorder="1" applyAlignment="1">
      <alignment horizontal="center" vertical="center"/>
    </xf>
    <xf numFmtId="0" fontId="1" fillId="0" borderId="1" xfId="0" applyFont="1" applyBorder="1"/>
    <xf numFmtId="0" fontId="18" fillId="0" borderId="2" xfId="0" applyFont="1" applyBorder="1" applyAlignment="1">
      <alignment horizontal="center"/>
    </xf>
    <xf numFmtId="0" fontId="5" fillId="0" borderId="1" xfId="0" applyFont="1" applyBorder="1"/>
    <xf numFmtId="0" fontId="5" fillId="12" borderId="2" xfId="0" applyFont="1" applyFill="1" applyBorder="1" applyAlignment="1">
      <alignment horizontal="center"/>
    </xf>
    <xf numFmtId="0" fontId="31" fillId="28" borderId="2" xfId="0" applyFont="1" applyFill="1" applyBorder="1" applyAlignment="1">
      <alignment horizontal="center"/>
    </xf>
    <xf numFmtId="0" fontId="32" fillId="2" borderId="6" xfId="0" applyFont="1" applyFill="1" applyBorder="1"/>
    <xf numFmtId="0" fontId="42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wrapText="1"/>
    </xf>
    <xf numFmtId="0" fontId="1" fillId="6" borderId="2" xfId="0" applyFont="1" applyFill="1" applyBorder="1" applyAlignment="1">
      <alignment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35" fillId="2" borderId="6" xfId="0" applyFont="1" applyFill="1" applyBorder="1" applyAlignment="1">
      <alignment vertical="center"/>
    </xf>
    <xf numFmtId="0" fontId="4" fillId="3" borderId="6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17" borderId="6" xfId="0" applyFont="1" applyFill="1" applyBorder="1"/>
    <xf numFmtId="0" fontId="1" fillId="17" borderId="2" xfId="0" applyFont="1" applyFill="1" applyBorder="1" applyAlignment="1">
      <alignment horizontal="center"/>
    </xf>
    <xf numFmtId="0" fontId="56" fillId="0" borderId="0" xfId="0" applyFont="1"/>
    <xf numFmtId="0" fontId="35" fillId="2" borderId="6" xfId="0" applyFont="1" applyFill="1" applyBorder="1" applyAlignment="1">
      <alignment vertical="center" wrapText="1"/>
    </xf>
    <xf numFmtId="0" fontId="4" fillId="3" borderId="16" xfId="0" applyFont="1" applyFill="1" applyBorder="1" applyAlignment="1">
      <alignment horizontal="center" vertical="center"/>
    </xf>
    <xf numFmtId="0" fontId="1" fillId="0" borderId="8" xfId="0" applyFont="1" applyBorder="1"/>
    <xf numFmtId="0" fontId="1" fillId="0" borderId="18" xfId="0" applyFont="1" applyBorder="1"/>
    <xf numFmtId="0" fontId="1" fillId="0" borderId="47" xfId="0" applyFont="1" applyBorder="1"/>
    <xf numFmtId="0" fontId="47" fillId="4" borderId="27" xfId="0" applyFont="1" applyFill="1" applyBorder="1" applyAlignment="1">
      <alignment horizontal="center"/>
    </xf>
    <xf numFmtId="0" fontId="46" fillId="0" borderId="18" xfId="0" applyFont="1" applyBorder="1"/>
    <xf numFmtId="0" fontId="25" fillId="0" borderId="41" xfId="0" applyFont="1" applyBorder="1"/>
    <xf numFmtId="0" fontId="25" fillId="0" borderId="47" xfId="0" applyFont="1" applyBorder="1" applyAlignment="1">
      <alignment horizontal="center"/>
    </xf>
    <xf numFmtId="0" fontId="46" fillId="8" borderId="2" xfId="0" applyFont="1" applyFill="1" applyBorder="1" applyAlignment="1">
      <alignment horizontal="center"/>
    </xf>
    <xf numFmtId="0" fontId="46" fillId="8" borderId="24" xfId="0" applyFont="1" applyFill="1" applyBorder="1" applyAlignment="1">
      <alignment horizontal="center"/>
    </xf>
    <xf numFmtId="0" fontId="0" fillId="0" borderId="0" xfId="0" applyFont="1" applyAlignment="1">
      <alignment wrapText="1"/>
    </xf>
    <xf numFmtId="0" fontId="40" fillId="0" borderId="2" xfId="0" applyFont="1" applyBorder="1" applyAlignment="1">
      <alignment horizontal="left" vertical="center" wrapText="1"/>
    </xf>
    <xf numFmtId="164" fontId="24" fillId="0" borderId="9" xfId="0" applyNumberFormat="1" applyFont="1" applyBorder="1" applyAlignment="1">
      <alignment horizontal="center" vertical="center"/>
    </xf>
    <xf numFmtId="0" fontId="8" fillId="0" borderId="7" xfId="0" applyFont="1" applyBorder="1"/>
    <xf numFmtId="0" fontId="8" fillId="0" borderId="10" xfId="0" applyFont="1" applyBorder="1"/>
    <xf numFmtId="0" fontId="24" fillId="0" borderId="9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vertical="center"/>
    </xf>
    <xf numFmtId="0" fontId="30" fillId="18" borderId="1" xfId="0" applyFont="1" applyFill="1" applyBorder="1" applyAlignment="1">
      <alignment horizontal="center"/>
    </xf>
    <xf numFmtId="0" fontId="8" fillId="0" borderId="11" xfId="0" applyFont="1" applyBorder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15" fillId="11" borderId="3" xfId="0" applyFont="1" applyFill="1" applyBorder="1" applyAlignment="1">
      <alignment horizontal="center"/>
    </xf>
    <xf numFmtId="0" fontId="8" fillId="0" borderId="4" xfId="0" applyFont="1" applyBorder="1"/>
    <xf numFmtId="0" fontId="8" fillId="0" borderId="48" xfId="0" applyFont="1" applyBorder="1"/>
    <xf numFmtId="0" fontId="33" fillId="17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46" fillId="0" borderId="1" xfId="0" applyFont="1" applyBorder="1" applyAlignment="1">
      <alignment horizontal="center"/>
    </xf>
    <xf numFmtId="0" fontId="46" fillId="3" borderId="21" xfId="0" applyFont="1" applyFill="1" applyBorder="1" applyAlignment="1">
      <alignment horizontal="center"/>
    </xf>
    <xf numFmtId="0" fontId="8" fillId="0" borderId="50" xfId="0" applyFont="1" applyBorder="1"/>
    <xf numFmtId="0" fontId="18" fillId="5" borderId="21" xfId="0" applyFont="1" applyFill="1" applyBorder="1" applyAlignment="1">
      <alignment horizontal="center"/>
    </xf>
    <xf numFmtId="2" fontId="17" fillId="4" borderId="28" xfId="0" applyNumberFormat="1" applyFont="1" applyFill="1" applyBorder="1" applyAlignment="1">
      <alignment horizontal="center"/>
    </xf>
    <xf numFmtId="0" fontId="8" fillId="0" borderId="30" xfId="0" applyFont="1" applyBorder="1"/>
    <xf numFmtId="2" fontId="27" fillId="4" borderId="28" xfId="0" applyNumberFormat="1" applyFont="1" applyFill="1" applyBorder="1" applyAlignment="1">
      <alignment horizontal="center"/>
    </xf>
    <xf numFmtId="0" fontId="46" fillId="0" borderId="18" xfId="0" applyFont="1" applyBorder="1" applyAlignment="1">
      <alignment horizontal="center"/>
    </xf>
    <xf numFmtId="0" fontId="8" fillId="0" borderId="47" xfId="0" applyFont="1" applyBorder="1"/>
    <xf numFmtId="0" fontId="2" fillId="0" borderId="3" xfId="0" applyFont="1" applyBorder="1" applyAlignment="1">
      <alignment horizontal="center"/>
    </xf>
    <xf numFmtId="0" fontId="8" fillId="0" borderId="49" xfId="0" applyFont="1" applyBorder="1"/>
    <xf numFmtId="0" fontId="46" fillId="11" borderId="1" xfId="0" applyFont="1" applyFill="1" applyBorder="1" applyAlignment="1">
      <alignment horizontal="center"/>
    </xf>
    <xf numFmtId="0" fontId="8" fillId="0" borderId="12" xfId="0" applyFont="1" applyBorder="1"/>
    <xf numFmtId="0" fontId="46" fillId="0" borderId="37" xfId="0" applyFont="1" applyBorder="1" applyAlignment="1">
      <alignment horizontal="center"/>
    </xf>
    <xf numFmtId="0" fontId="8" fillId="0" borderId="38" xfId="0" applyFont="1" applyBorder="1"/>
    <xf numFmtId="0" fontId="46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6" fillId="9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8" fillId="0" borderId="13" xfId="0" applyFont="1" applyBorder="1" applyAlignment="1">
      <alignment horizontal="center"/>
    </xf>
    <xf numFmtId="0" fontId="8" fillId="0" borderId="15" xfId="0" applyFont="1" applyBorder="1"/>
    <xf numFmtId="0" fontId="5" fillId="13" borderId="19" xfId="0" applyFont="1" applyFill="1" applyBorder="1" applyAlignment="1">
      <alignment horizontal="left" vertical="center" wrapText="1"/>
    </xf>
    <xf numFmtId="0" fontId="8" fillId="0" borderId="57" xfId="0" applyFont="1" applyBorder="1"/>
    <xf numFmtId="0" fontId="5" fillId="19" borderId="9" xfId="0" applyFont="1" applyFill="1" applyBorder="1" applyAlignment="1">
      <alignment horizontal="left" vertical="center" wrapText="1"/>
    </xf>
    <xf numFmtId="0" fontId="31" fillId="17" borderId="39" xfId="0" applyFont="1" applyFill="1" applyBorder="1" applyAlignment="1">
      <alignment horizontal="center" vertical="center"/>
    </xf>
    <xf numFmtId="0" fontId="8" fillId="0" borderId="52" xfId="0" applyFont="1" applyBorder="1"/>
    <xf numFmtId="0" fontId="8" fillId="0" borderId="40" xfId="0" applyFont="1" applyBorder="1"/>
    <xf numFmtId="0" fontId="5" fillId="0" borderId="43" xfId="0" applyFont="1" applyBorder="1" applyAlignment="1">
      <alignment horizontal="center"/>
    </xf>
    <xf numFmtId="0" fontId="8" fillId="0" borderId="44" xfId="0" applyFont="1" applyBorder="1"/>
    <xf numFmtId="0" fontId="8" fillId="0" borderId="53" xfId="0" applyFont="1" applyBorder="1"/>
    <xf numFmtId="0" fontId="5" fillId="3" borderId="17" xfId="0" applyFont="1" applyFill="1" applyBorder="1" applyAlignment="1">
      <alignment horizontal="left" vertical="center" wrapText="1"/>
    </xf>
    <xf numFmtId="0" fontId="8" fillId="0" borderId="58" xfId="0" applyFont="1" applyBorder="1"/>
    <xf numFmtId="0" fontId="5" fillId="3" borderId="9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8" fillId="0" borderId="20" xfId="0" applyFont="1" applyBorder="1"/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53" fillId="0" borderId="1" xfId="0" applyFont="1" applyBorder="1" applyAlignment="1">
      <alignment horizontal="center" vertical="center"/>
    </xf>
    <xf numFmtId="0" fontId="14" fillId="26" borderId="1" xfId="0" applyFont="1" applyFill="1" applyBorder="1" applyAlignment="1">
      <alignment horizontal="left" vertical="center" wrapText="1"/>
    </xf>
    <xf numFmtId="0" fontId="42" fillId="27" borderId="1" xfId="0" applyFont="1" applyFill="1" applyBorder="1" applyAlignment="1">
      <alignment horizontal="left" vertical="center" wrapText="1"/>
    </xf>
    <xf numFmtId="0" fontId="29" fillId="2" borderId="28" xfId="0" applyFont="1" applyFill="1" applyBorder="1" applyAlignment="1">
      <alignment horizontal="center"/>
    </xf>
    <xf numFmtId="0" fontId="8" fillId="0" borderId="29" xfId="0" applyFont="1" applyBorder="1"/>
    <xf numFmtId="0" fontId="46" fillId="8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7" Type="http://customschemas.google.com/relationships/workbookmetadata" Target="metadata"/><Relationship Id="rId2" Type="http://schemas.openxmlformats.org/officeDocument/2006/relationships/worksheet" Target="worksheets/sheet2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0035712"/>
        <c:axId val="280037632"/>
      </c:barChart>
      <c:catAx>
        <c:axId val="280035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80037632"/>
        <c:crosses val="autoZero"/>
        <c:auto val="1"/>
        <c:lblAlgn val="ctr"/>
        <c:lblOffset val="100"/>
        <c:noMultiLvlLbl val="1"/>
      </c:catAx>
      <c:valAx>
        <c:axId val="280037632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8003571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'POAS 2013-2018'!$O$3:$O$7</c:f>
              <c:numCache>
                <c:formatCode>General</c:formatCode>
                <c:ptCount val="5"/>
                <c:pt idx="0">
                  <c:v>140</c:v>
                </c:pt>
                <c:pt idx="1">
                  <c:v>278</c:v>
                </c:pt>
                <c:pt idx="2">
                  <c:v>271</c:v>
                </c:pt>
                <c:pt idx="3">
                  <c:v>238</c:v>
                </c:pt>
                <c:pt idx="4">
                  <c:v>305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725376"/>
        <c:axId val="320727296"/>
      </c:lineChart>
      <c:catAx>
        <c:axId val="320725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20727296"/>
        <c:crosses val="autoZero"/>
        <c:auto val="1"/>
        <c:lblAlgn val="ctr"/>
        <c:lblOffset val="100"/>
        <c:noMultiLvlLbl val="1"/>
      </c:catAx>
      <c:valAx>
        <c:axId val="32072729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2072537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Anexo!$B$16:$B$21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Anexo!$G$16:$G$21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447232"/>
        <c:axId val="324457600"/>
      </c:barChart>
      <c:catAx>
        <c:axId val="324447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24457600"/>
        <c:crosses val="autoZero"/>
        <c:auto val="1"/>
        <c:lblAlgn val="ctr"/>
        <c:lblOffset val="100"/>
        <c:noMultiLvlLbl val="1"/>
      </c:catAx>
      <c:valAx>
        <c:axId val="32445760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24447232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ED7D31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Anexo!$B$4:$B$9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Anexo!$G$4:$G$9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1103360"/>
        <c:axId val="419034240"/>
      </c:barChart>
      <c:catAx>
        <c:axId val="281103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419034240"/>
        <c:crosses val="autoZero"/>
        <c:auto val="1"/>
        <c:lblAlgn val="ctr"/>
        <c:lblOffset val="100"/>
        <c:noMultiLvlLbl val="1"/>
      </c:catAx>
      <c:valAx>
        <c:axId val="4190342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8110336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Anexo!$B$26:$B$31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Anexo!$E$26:$E$31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8221056"/>
        <c:axId val="438543488"/>
      </c:barChart>
      <c:catAx>
        <c:axId val="438221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438543488"/>
        <c:crosses val="autoZero"/>
        <c:auto val="1"/>
        <c:lblAlgn val="ctr"/>
        <c:lblOffset val="100"/>
        <c:noMultiLvlLbl val="1"/>
      </c:catAx>
      <c:valAx>
        <c:axId val="438543488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>
            <a:noFill/>
          </a:ln>
        </c:spPr>
        <c:crossAx val="43822105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numRef>
              <c:f>Anexo!$B$37:$B$42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Anexo!$E$37:$E$42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8272640"/>
        <c:axId val="168274560"/>
      </c:barChart>
      <c:catAx>
        <c:axId val="168272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68274560"/>
        <c:crosses val="autoZero"/>
        <c:auto val="1"/>
        <c:lblAlgn val="ctr"/>
        <c:lblOffset val="100"/>
        <c:noMultiLvlLbl val="1"/>
      </c:catAx>
      <c:valAx>
        <c:axId val="168274560"/>
        <c:scaling>
          <c:orientation val="minMax"/>
        </c:scaling>
        <c:delete val="0"/>
        <c:axPos val="l"/>
        <c:numFmt formatCode="0%" sourceLinked="1"/>
        <c:majorTickMark val="cross"/>
        <c:minorTickMark val="cross"/>
        <c:tickLblPos val="nextTo"/>
        <c:spPr>
          <a:ln>
            <a:noFill/>
          </a:ln>
        </c:spPr>
        <c:crossAx val="16827264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5B9BD5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Anexo!$B$48:$B$53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Anexo!$E$48:$E$53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345984"/>
        <c:axId val="232334080"/>
      </c:barChart>
      <c:catAx>
        <c:axId val="172345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32334080"/>
        <c:crosses val="autoZero"/>
        <c:auto val="1"/>
        <c:lblAlgn val="ctr"/>
        <c:lblOffset val="100"/>
        <c:noMultiLvlLbl val="1"/>
      </c:catAx>
      <c:valAx>
        <c:axId val="23233408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172345984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spPr>
            <a:solidFill>
              <a:srgbClr val="70AD47"/>
            </a:solidFill>
            <a:ln cmpd="sng">
              <a:solidFill>
                <a:srgbClr val="000000"/>
              </a:solidFill>
            </a:ln>
          </c:spPr>
          <c:invertIfNegative val="1"/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Anexo!$B$60:$B$65</c:f>
              <c:numCache>
                <c:formatCode>General</c:formatCode>
                <c:ptCount val="6"/>
                <c:pt idx="0">
                  <c:v>2018</c:v>
                </c:pt>
                <c:pt idx="1">
                  <c:v>2017</c:v>
                </c:pt>
                <c:pt idx="2">
                  <c:v>2016</c:v>
                </c:pt>
                <c:pt idx="3">
                  <c:v>2015</c:v>
                </c:pt>
                <c:pt idx="4">
                  <c:v>2014</c:v>
                </c:pt>
                <c:pt idx="5">
                  <c:v>2013</c:v>
                </c:pt>
              </c:numCache>
            </c:numRef>
          </c:cat>
          <c:val>
            <c:numRef>
              <c:f>Anexo!$J$60:$J$65</c:f>
              <c:numCache>
                <c:formatCode>0%</c:formatCode>
                <c:ptCount val="6"/>
                <c:pt idx="0">
                  <c:v>0.1671264421834246</c:v>
                </c:pt>
                <c:pt idx="1">
                  <c:v>0.12396550508729469</c:v>
                </c:pt>
                <c:pt idx="2">
                  <c:v>0.16947153229785933</c:v>
                </c:pt>
                <c:pt idx="3">
                  <c:v>0.15662288225203844</c:v>
                </c:pt>
                <c:pt idx="4">
                  <c:v>0.20656531240453979</c:v>
                </c:pt>
                <c:pt idx="5">
                  <c:v>0.17624832577484315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2363520"/>
        <c:axId val="232365440"/>
      </c:barChart>
      <c:catAx>
        <c:axId val="23236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32365440"/>
        <c:crosses val="autoZero"/>
        <c:auto val="1"/>
        <c:lblAlgn val="ctr"/>
        <c:lblOffset val="100"/>
        <c:noMultiLvlLbl val="1"/>
      </c:catAx>
      <c:valAx>
        <c:axId val="232365440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3236352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dLbls>
            <c:txPr>
              <a:bodyPr/>
              <a:lstStyle/>
              <a:p>
                <a:pPr lvl="0">
                  <a:defRPr b="1" i="0"/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Anexo!$F$26:$F$31</c:f>
              <c:numCache>
                <c:formatCode>General</c:formatCode>
                <c:ptCount val="6"/>
                <c:pt idx="0">
                  <c:v>0</c:v>
                </c:pt>
                <c:pt idx="1">
                  <c:v>86</c:v>
                </c:pt>
                <c:pt idx="2">
                  <c:v>-216</c:v>
                </c:pt>
                <c:pt idx="3">
                  <c:v>-145</c:v>
                </c:pt>
                <c:pt idx="4">
                  <c:v>164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0919296"/>
        <c:axId val="260921216"/>
      </c:lineChart>
      <c:catAx>
        <c:axId val="260919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60921216"/>
        <c:crosses val="autoZero"/>
        <c:auto val="1"/>
        <c:lblAlgn val="ctr"/>
        <c:lblOffset val="100"/>
        <c:noMultiLvlLbl val="1"/>
      </c:catAx>
      <c:valAx>
        <c:axId val="2609212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260919296"/>
        <c:crosses val="autoZero"/>
        <c:crossBetween val="between"/>
      </c:valAx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'POAS 2013-2018'!$C$10:$N$10</c:f>
              <c:numCache>
                <c:formatCode>General</c:formatCode>
                <c:ptCount val="12"/>
                <c:pt idx="0">
                  <c:v>18</c:v>
                </c:pt>
                <c:pt idx="1">
                  <c:v>8.8000000000000007</c:v>
                </c:pt>
                <c:pt idx="2">
                  <c:v>18.399999999999999</c:v>
                </c:pt>
                <c:pt idx="3">
                  <c:v>18.600000000000001</c:v>
                </c:pt>
                <c:pt idx="4">
                  <c:v>14.4</c:v>
                </c:pt>
                <c:pt idx="5">
                  <c:v>24.4</c:v>
                </c:pt>
                <c:pt idx="6">
                  <c:v>19.399999999999999</c:v>
                </c:pt>
                <c:pt idx="7">
                  <c:v>23.6</c:v>
                </c:pt>
                <c:pt idx="8">
                  <c:v>17.600000000000001</c:v>
                </c:pt>
                <c:pt idx="9">
                  <c:v>31.2</c:v>
                </c:pt>
                <c:pt idx="10">
                  <c:v>37.75</c:v>
                </c:pt>
                <c:pt idx="11">
                  <c:v>27.25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223296"/>
        <c:axId val="317225216"/>
      </c:lineChart>
      <c:catAx>
        <c:axId val="317223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25216"/>
        <c:crosses val="autoZero"/>
        <c:auto val="1"/>
        <c:lblAlgn val="ctr"/>
        <c:lblOffset val="100"/>
        <c:noMultiLvlLbl val="1"/>
      </c:catAx>
      <c:valAx>
        <c:axId val="3172252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23296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1"/>
  <c:style val="2"/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cmpd="sng">
              <a:solidFill>
                <a:srgbClr val="5B9BD5"/>
              </a:solidFill>
            </a:ln>
          </c:spPr>
          <c:marker>
            <c:symbol val="none"/>
          </c:marker>
          <c:val>
            <c:numRef>
              <c:f>'POAS 2013-2018'!$C$19:$N$19</c:f>
              <c:numCache>
                <c:formatCode>General</c:formatCode>
                <c:ptCount val="12"/>
                <c:pt idx="0">
                  <c:v>14</c:v>
                </c:pt>
                <c:pt idx="1">
                  <c:v>20.399999999999999</c:v>
                </c:pt>
                <c:pt idx="2">
                  <c:v>23.4</c:v>
                </c:pt>
                <c:pt idx="3">
                  <c:v>22.6</c:v>
                </c:pt>
                <c:pt idx="4">
                  <c:v>24.2</c:v>
                </c:pt>
                <c:pt idx="5">
                  <c:v>24.4</c:v>
                </c:pt>
                <c:pt idx="6">
                  <c:v>25</c:v>
                </c:pt>
                <c:pt idx="7">
                  <c:v>24.6</c:v>
                </c:pt>
                <c:pt idx="8">
                  <c:v>31.8</c:v>
                </c:pt>
                <c:pt idx="9">
                  <c:v>39.200000000000003</c:v>
                </c:pt>
                <c:pt idx="10">
                  <c:v>41.6</c:v>
                </c:pt>
                <c:pt idx="11">
                  <c:v>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241600"/>
        <c:axId val="317243776"/>
      </c:lineChart>
      <c:catAx>
        <c:axId val="317241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43776"/>
        <c:crosses val="autoZero"/>
        <c:auto val="1"/>
        <c:lblAlgn val="ctr"/>
        <c:lblOffset val="100"/>
        <c:noMultiLvlLbl val="1"/>
      </c:catAx>
      <c:valAx>
        <c:axId val="31724377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 lvl="0">
              <a:defRPr b="1" i="0">
                <a:solidFill>
                  <a:srgbClr val="000000"/>
                </a:solidFill>
                <a:latin typeface="+mn-lt"/>
              </a:defRPr>
            </a:pPr>
            <a:endParaRPr lang="es-MX"/>
          </a:p>
        </c:txPr>
        <c:crossAx val="317241600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b="1" i="0">
              <a:solidFill>
                <a:srgbClr val="1A1A1A"/>
              </a:solidFill>
              <a:latin typeface="+mn-lt"/>
            </a:defRPr>
          </a:pPr>
          <a:endParaRPr lang="es-MX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762000</xdr:colOff>
      <xdr:row>0</xdr:row>
      <xdr:rowOff>38100</xdr:rowOff>
    </xdr:from>
    <xdr:ext cx="733425" cy="514350"/>
    <xdr:pic>
      <xdr:nvPicPr>
        <xdr:cNvPr id="2" name="image2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11</xdr:row>
      <xdr:rowOff>95250</xdr:rowOff>
    </xdr:from>
    <xdr:ext cx="4829175" cy="2143125"/>
    <xdr:graphicFrame macro="">
      <xdr:nvGraphicFramePr>
        <xdr:cNvPr id="1126190508" name="Chart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9</xdr:col>
      <xdr:colOff>9525</xdr:colOff>
      <xdr:row>1</xdr:row>
      <xdr:rowOff>57150</xdr:rowOff>
    </xdr:from>
    <xdr:ext cx="4648200" cy="1857375"/>
    <xdr:graphicFrame macro="">
      <xdr:nvGraphicFramePr>
        <xdr:cNvPr id="2060240530" name="Chart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6</xdr:col>
      <xdr:colOff>66675</xdr:colOff>
      <xdr:row>23</xdr:row>
      <xdr:rowOff>142875</xdr:rowOff>
    </xdr:from>
    <xdr:ext cx="4371975" cy="2028825"/>
    <xdr:graphicFrame macro="">
      <xdr:nvGraphicFramePr>
        <xdr:cNvPr id="1037561563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  <xdr:oneCellAnchor>
    <xdr:from>
      <xdr:col>6</xdr:col>
      <xdr:colOff>76200</xdr:colOff>
      <xdr:row>34</xdr:row>
      <xdr:rowOff>190500</xdr:rowOff>
    </xdr:from>
    <xdr:ext cx="4333875" cy="1743075"/>
    <xdr:graphicFrame macro="">
      <xdr:nvGraphicFramePr>
        <xdr:cNvPr id="1955491477" name="Chart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oneCellAnchor>
  <xdr:oneCellAnchor>
    <xdr:from>
      <xdr:col>6</xdr:col>
      <xdr:colOff>57150</xdr:colOff>
      <xdr:row>45</xdr:row>
      <xdr:rowOff>0</xdr:rowOff>
    </xdr:from>
    <xdr:ext cx="3943350" cy="1943100"/>
    <xdr:graphicFrame macro="">
      <xdr:nvGraphicFramePr>
        <xdr:cNvPr id="543755944" name="Chart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 fLocksWithSheet="0"/>
  </xdr:oneCellAnchor>
  <xdr:oneCellAnchor>
    <xdr:from>
      <xdr:col>10</xdr:col>
      <xdr:colOff>209550</xdr:colOff>
      <xdr:row>55</xdr:row>
      <xdr:rowOff>28575</xdr:rowOff>
    </xdr:from>
    <xdr:ext cx="5181600" cy="2238375"/>
    <xdr:graphicFrame macro="">
      <xdr:nvGraphicFramePr>
        <xdr:cNvPr id="862399041" name="Chart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 fLocksWithSheet="0"/>
  </xdr:oneCellAnchor>
  <xdr:oneCellAnchor>
    <xdr:from>
      <xdr:col>12</xdr:col>
      <xdr:colOff>123825</xdr:colOff>
      <xdr:row>23</xdr:row>
      <xdr:rowOff>142875</xdr:rowOff>
    </xdr:from>
    <xdr:ext cx="5229225" cy="2038350"/>
    <xdr:graphicFrame macro="">
      <xdr:nvGraphicFramePr>
        <xdr:cNvPr id="1808105834" name="Chart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 fLocksWithSheet="0"/>
  </xdr:oneCellAnchor>
  <xdr:oneCellAnchor>
    <xdr:from>
      <xdr:col>9</xdr:col>
      <xdr:colOff>9525</xdr:colOff>
      <xdr:row>5</xdr:row>
      <xdr:rowOff>66675</xdr:rowOff>
    </xdr:from>
    <xdr:ext cx="5610225" cy="38100"/>
    <xdr:grpSp>
      <xdr:nvGrpSpPr>
        <xdr:cNvPr id="2" name="Shape 2"/>
        <xdr:cNvGrpSpPr/>
      </xdr:nvGrpSpPr>
      <xdr:grpSpPr>
        <a:xfrm>
          <a:off x="2540888" y="3780000"/>
          <a:ext cx="5610225" cy="0"/>
          <a:chOff x="2540888" y="3780000"/>
          <a:chExt cx="5610225" cy="0"/>
        </a:xfrm>
      </xdr:grpSpPr>
      <xdr:cxnSp macro="">
        <xdr:nvCxnSpPr>
          <xdr:cNvPr id="3" name="Shape 3"/>
          <xdr:cNvCxnSpPr/>
        </xdr:nvCxnSpPr>
        <xdr:spPr>
          <a:xfrm>
            <a:off x="2540888" y="3780000"/>
            <a:ext cx="561022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8</xdr:col>
      <xdr:colOff>590550</xdr:colOff>
      <xdr:row>15</xdr:row>
      <xdr:rowOff>9525</xdr:rowOff>
    </xdr:from>
    <xdr:ext cx="5734050" cy="38100"/>
    <xdr:grpSp>
      <xdr:nvGrpSpPr>
        <xdr:cNvPr id="4" name="Shape 2"/>
        <xdr:cNvGrpSpPr/>
      </xdr:nvGrpSpPr>
      <xdr:grpSpPr>
        <a:xfrm>
          <a:off x="2478975" y="3780000"/>
          <a:ext cx="5734050" cy="0"/>
          <a:chOff x="2478975" y="3780000"/>
          <a:chExt cx="5734050" cy="0"/>
        </a:xfrm>
      </xdr:grpSpPr>
      <xdr:cxnSp macro="">
        <xdr:nvCxnSpPr>
          <xdr:cNvPr id="5" name="Shape 4"/>
          <xdr:cNvCxnSpPr/>
        </xdr:nvCxnSpPr>
        <xdr:spPr>
          <a:xfrm>
            <a:off x="2478975" y="3780000"/>
            <a:ext cx="573405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95250</xdr:colOff>
      <xdr:row>26</xdr:row>
      <xdr:rowOff>-19050</xdr:rowOff>
    </xdr:from>
    <xdr:ext cx="4867275" cy="38100"/>
    <xdr:grpSp>
      <xdr:nvGrpSpPr>
        <xdr:cNvPr id="6" name="Shape 2"/>
        <xdr:cNvGrpSpPr/>
      </xdr:nvGrpSpPr>
      <xdr:grpSpPr>
        <a:xfrm>
          <a:off x="2912363" y="3780000"/>
          <a:ext cx="4867275" cy="0"/>
          <a:chOff x="2912363" y="3780000"/>
          <a:chExt cx="4867275" cy="0"/>
        </a:xfrm>
      </xdr:grpSpPr>
      <xdr:cxnSp macro="">
        <xdr:nvCxnSpPr>
          <xdr:cNvPr id="7" name="Shape 5"/>
          <xdr:cNvCxnSpPr/>
        </xdr:nvCxnSpPr>
        <xdr:spPr>
          <a:xfrm>
            <a:off x="2912363" y="3780000"/>
            <a:ext cx="4867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85725</xdr:colOff>
      <xdr:row>37</xdr:row>
      <xdr:rowOff>95250</xdr:rowOff>
    </xdr:from>
    <xdr:ext cx="5257800" cy="38100"/>
    <xdr:grpSp>
      <xdr:nvGrpSpPr>
        <xdr:cNvPr id="8" name="Shape 2"/>
        <xdr:cNvGrpSpPr/>
      </xdr:nvGrpSpPr>
      <xdr:grpSpPr>
        <a:xfrm>
          <a:off x="2717100" y="3780000"/>
          <a:ext cx="5257800" cy="0"/>
          <a:chOff x="2717100" y="3780000"/>
          <a:chExt cx="5257800" cy="0"/>
        </a:xfrm>
      </xdr:grpSpPr>
      <xdr:cxnSp macro="">
        <xdr:nvCxnSpPr>
          <xdr:cNvPr id="9" name="Shape 6"/>
          <xdr:cNvCxnSpPr/>
        </xdr:nvCxnSpPr>
        <xdr:spPr>
          <a:xfrm>
            <a:off x="2717100" y="3780000"/>
            <a:ext cx="5257800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6</xdr:col>
      <xdr:colOff>76200</xdr:colOff>
      <xdr:row>49</xdr:row>
      <xdr:rowOff>0</xdr:rowOff>
    </xdr:from>
    <xdr:ext cx="5248275" cy="38100"/>
    <xdr:grpSp>
      <xdr:nvGrpSpPr>
        <xdr:cNvPr id="10" name="Shape 2"/>
        <xdr:cNvGrpSpPr/>
      </xdr:nvGrpSpPr>
      <xdr:grpSpPr>
        <a:xfrm>
          <a:off x="2721863" y="3780000"/>
          <a:ext cx="5248275" cy="0"/>
          <a:chOff x="2721863" y="3780000"/>
          <a:chExt cx="5248275" cy="0"/>
        </a:xfrm>
      </xdr:grpSpPr>
      <xdr:cxnSp macro="">
        <xdr:nvCxnSpPr>
          <xdr:cNvPr id="11" name="Shape 7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5875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  <xdr:oneCellAnchor>
    <xdr:from>
      <xdr:col>11</xdr:col>
      <xdr:colOff>161925</xdr:colOff>
      <xdr:row>59</xdr:row>
      <xdr:rowOff>171450</xdr:rowOff>
    </xdr:from>
    <xdr:ext cx="5248275" cy="38100"/>
    <xdr:grpSp>
      <xdr:nvGrpSpPr>
        <xdr:cNvPr id="12" name="Shape 2"/>
        <xdr:cNvGrpSpPr/>
      </xdr:nvGrpSpPr>
      <xdr:grpSpPr>
        <a:xfrm>
          <a:off x="2721863" y="3780000"/>
          <a:ext cx="5248275" cy="0"/>
          <a:chOff x="2721863" y="3780000"/>
          <a:chExt cx="5248275" cy="0"/>
        </a:xfrm>
      </xdr:grpSpPr>
      <xdr:cxnSp macro="">
        <xdr:nvCxnSpPr>
          <xdr:cNvPr id="13" name="Shape 8"/>
          <xdr:cNvCxnSpPr/>
        </xdr:nvCxnSpPr>
        <xdr:spPr>
          <a:xfrm>
            <a:off x="2721863" y="3780000"/>
            <a:ext cx="5248275" cy="0"/>
          </a:xfrm>
          <a:prstGeom prst="straightConnector1">
            <a:avLst/>
          </a:prstGeom>
          <a:noFill/>
          <a:ln w="12700" cap="flat" cmpd="sng">
            <a:solidFill>
              <a:schemeClr val="accent1"/>
            </a:solidFill>
            <a:prstDash val="solid"/>
            <a:miter lim="800000"/>
            <a:headEnd type="none" w="sm" len="sm"/>
            <a:tailEnd type="none" w="sm" len="sm"/>
          </a:ln>
        </xdr:spPr>
      </xdr:cxnSp>
    </xdr:grp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57150</xdr:colOff>
      <xdr:row>0</xdr:row>
      <xdr:rowOff>47625</xdr:rowOff>
    </xdr:from>
    <xdr:ext cx="4495800" cy="1695450"/>
    <xdr:graphicFrame macro="">
      <xdr:nvGraphicFramePr>
        <xdr:cNvPr id="1600230285" name="Chart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15</xdr:col>
      <xdr:colOff>95250</xdr:colOff>
      <xdr:row>10</xdr:row>
      <xdr:rowOff>0</xdr:rowOff>
    </xdr:from>
    <xdr:ext cx="4572000" cy="1743075"/>
    <xdr:graphicFrame macro="">
      <xdr:nvGraphicFramePr>
        <xdr:cNvPr id="93521933" name="Chart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oneCellAnchor>
    <xdr:from>
      <xdr:col>19</xdr:col>
      <xdr:colOff>342900</xdr:colOff>
      <xdr:row>0</xdr:row>
      <xdr:rowOff>0</xdr:rowOff>
    </xdr:from>
    <xdr:ext cx="4095750" cy="1924050"/>
    <xdr:graphicFrame macro="">
      <xdr:nvGraphicFramePr>
        <xdr:cNvPr id="888326438" name="Chart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876425" cy="676275"/>
    <xdr:pic>
      <xdr:nvPicPr>
        <xdr:cNvPr id="2" name="image3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6010275" cy="3476625"/>
    <xdr:graphicFrame macro="">
      <xdr:nvGraphicFramePr>
        <xdr:cNvPr id="1572736768" name="Chart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2"/>
  <sheetViews>
    <sheetView tabSelected="1" zoomScale="80" zoomScaleNormal="80" workbookViewId="0">
      <selection activeCell="F12" sqref="F12"/>
    </sheetView>
  </sheetViews>
  <sheetFormatPr baseColWidth="10" defaultColWidth="14.42578125" defaultRowHeight="15" customHeight="1" x14ac:dyDescent="0.25"/>
  <cols>
    <col min="1" max="1" width="22.28515625" customWidth="1"/>
    <col min="2" max="2" width="20.85546875" customWidth="1"/>
    <col min="3" max="3" width="20" customWidth="1"/>
    <col min="4" max="4" width="14.7109375" customWidth="1"/>
    <col min="5" max="5" width="24.7109375" customWidth="1"/>
    <col min="6" max="6" width="87.85546875" style="250" customWidth="1"/>
    <col min="7" max="26" width="10.7109375" customWidth="1"/>
  </cols>
  <sheetData>
    <row r="1" spans="1:6" ht="15.75" customHeight="1" x14ac:dyDescent="0.25"/>
    <row r="2" spans="1:6" ht="26.25" customHeight="1" x14ac:dyDescent="0.25">
      <c r="A2" s="256" t="s">
        <v>44</v>
      </c>
      <c r="B2" s="257"/>
    </row>
    <row r="3" spans="1:6" ht="64.5" customHeight="1" x14ac:dyDescent="0.25">
      <c r="A3" s="43" t="s">
        <v>38</v>
      </c>
      <c r="B3" s="43" t="s">
        <v>39</v>
      </c>
      <c r="C3" s="43" t="s">
        <v>40</v>
      </c>
      <c r="D3" s="43" t="s">
        <v>41</v>
      </c>
      <c r="E3" s="43" t="s">
        <v>42</v>
      </c>
      <c r="F3" s="42" t="s">
        <v>43</v>
      </c>
    </row>
    <row r="4" spans="1:6" ht="35.1" customHeight="1" x14ac:dyDescent="0.25">
      <c r="A4" s="252">
        <v>44927</v>
      </c>
      <c r="B4" s="252">
        <v>45016</v>
      </c>
      <c r="C4" s="255">
        <v>46</v>
      </c>
      <c r="D4" s="255">
        <v>151</v>
      </c>
      <c r="E4" s="255">
        <v>4</v>
      </c>
      <c r="F4" s="251" t="s">
        <v>45</v>
      </c>
    </row>
    <row r="5" spans="1:6" ht="35.1" customHeight="1" x14ac:dyDescent="0.25">
      <c r="A5" s="253"/>
      <c r="B5" s="253"/>
      <c r="C5" s="253"/>
      <c r="D5" s="253"/>
      <c r="E5" s="253"/>
      <c r="F5" s="251" t="s">
        <v>46</v>
      </c>
    </row>
    <row r="6" spans="1:6" ht="35.1" customHeight="1" x14ac:dyDescent="0.25">
      <c r="A6" s="253"/>
      <c r="B6" s="253"/>
      <c r="C6" s="253"/>
      <c r="D6" s="253"/>
      <c r="E6" s="253"/>
      <c r="F6" s="251" t="s">
        <v>47</v>
      </c>
    </row>
    <row r="7" spans="1:6" ht="35.1" customHeight="1" x14ac:dyDescent="0.25">
      <c r="A7" s="253"/>
      <c r="B7" s="253"/>
      <c r="C7" s="253"/>
      <c r="D7" s="253"/>
      <c r="E7" s="253"/>
      <c r="F7" s="251" t="s">
        <v>48</v>
      </c>
    </row>
    <row r="8" spans="1:6" ht="35.1" customHeight="1" x14ac:dyDescent="0.25">
      <c r="A8" s="253"/>
      <c r="B8" s="253"/>
      <c r="C8" s="253"/>
      <c r="D8" s="253"/>
      <c r="E8" s="253"/>
      <c r="F8" s="251" t="s">
        <v>49</v>
      </c>
    </row>
    <row r="9" spans="1:6" ht="35.1" customHeight="1" x14ac:dyDescent="0.25">
      <c r="A9" s="253"/>
      <c r="B9" s="253"/>
      <c r="C9" s="253"/>
      <c r="D9" s="253"/>
      <c r="E9" s="253"/>
      <c r="F9" s="251" t="s">
        <v>50</v>
      </c>
    </row>
    <row r="10" spans="1:6" ht="35.1" customHeight="1" x14ac:dyDescent="0.25">
      <c r="A10" s="253"/>
      <c r="B10" s="253"/>
      <c r="C10" s="253"/>
      <c r="D10" s="253"/>
      <c r="E10" s="253"/>
      <c r="F10" s="251" t="s">
        <v>51</v>
      </c>
    </row>
    <row r="11" spans="1:6" ht="35.1" customHeight="1" x14ac:dyDescent="0.25">
      <c r="A11" s="253"/>
      <c r="B11" s="253"/>
      <c r="C11" s="253"/>
      <c r="D11" s="253"/>
      <c r="E11" s="253"/>
      <c r="F11" s="251" t="s">
        <v>52</v>
      </c>
    </row>
    <row r="12" spans="1:6" ht="35.1" customHeight="1" x14ac:dyDescent="0.25">
      <c r="A12" s="253"/>
      <c r="B12" s="253"/>
      <c r="C12" s="253"/>
      <c r="D12" s="253"/>
      <c r="E12" s="253"/>
      <c r="F12" s="251" t="s">
        <v>53</v>
      </c>
    </row>
    <row r="13" spans="1:6" ht="35.1" customHeight="1" x14ac:dyDescent="0.25">
      <c r="A13" s="253"/>
      <c r="B13" s="253"/>
      <c r="C13" s="253"/>
      <c r="D13" s="253"/>
      <c r="E13" s="253"/>
      <c r="F13" s="251" t="s">
        <v>54</v>
      </c>
    </row>
    <row r="14" spans="1:6" ht="35.1" customHeight="1" x14ac:dyDescent="0.25">
      <c r="A14" s="253"/>
      <c r="B14" s="253"/>
      <c r="C14" s="253"/>
      <c r="D14" s="253"/>
      <c r="E14" s="253"/>
      <c r="F14" s="251" t="s">
        <v>55</v>
      </c>
    </row>
    <row r="15" spans="1:6" ht="35.1" customHeight="1" x14ac:dyDescent="0.25">
      <c r="A15" s="253"/>
      <c r="B15" s="253"/>
      <c r="C15" s="253"/>
      <c r="D15" s="253"/>
      <c r="E15" s="253"/>
      <c r="F15" s="251" t="s">
        <v>56</v>
      </c>
    </row>
    <row r="16" spans="1:6" ht="35.1" customHeight="1" x14ac:dyDescent="0.25">
      <c r="A16" s="253"/>
      <c r="B16" s="253"/>
      <c r="C16" s="253"/>
      <c r="D16" s="253"/>
      <c r="E16" s="253"/>
      <c r="F16" s="251" t="s">
        <v>57</v>
      </c>
    </row>
    <row r="17" spans="1:6" ht="35.1" customHeight="1" x14ac:dyDescent="0.25">
      <c r="A17" s="253"/>
      <c r="B17" s="253"/>
      <c r="C17" s="253"/>
      <c r="D17" s="253"/>
      <c r="E17" s="253"/>
      <c r="F17" s="251" t="s">
        <v>58</v>
      </c>
    </row>
    <row r="18" spans="1:6" ht="35.1" customHeight="1" x14ac:dyDescent="0.25">
      <c r="A18" s="253"/>
      <c r="B18" s="253"/>
      <c r="C18" s="253"/>
      <c r="D18" s="253"/>
      <c r="E18" s="253"/>
      <c r="F18" s="251" t="s">
        <v>59</v>
      </c>
    </row>
    <row r="19" spans="1:6" ht="35.1" customHeight="1" x14ac:dyDescent="0.25">
      <c r="A19" s="253"/>
      <c r="B19" s="253"/>
      <c r="C19" s="253"/>
      <c r="D19" s="253"/>
      <c r="E19" s="253"/>
      <c r="F19" s="251" t="s">
        <v>60</v>
      </c>
    </row>
    <row r="20" spans="1:6" ht="35.1" customHeight="1" x14ac:dyDescent="0.25">
      <c r="A20" s="253"/>
      <c r="B20" s="253"/>
      <c r="C20" s="253"/>
      <c r="D20" s="253"/>
      <c r="E20" s="253"/>
      <c r="F20" s="251" t="s">
        <v>61</v>
      </c>
    </row>
    <row r="21" spans="1:6" ht="35.1" customHeight="1" x14ac:dyDescent="0.25">
      <c r="A21" s="253"/>
      <c r="B21" s="253"/>
      <c r="C21" s="253"/>
      <c r="D21" s="253"/>
      <c r="E21" s="253"/>
      <c r="F21" s="251" t="s">
        <v>62</v>
      </c>
    </row>
    <row r="22" spans="1:6" ht="35.1" customHeight="1" x14ac:dyDescent="0.25">
      <c r="A22" s="253"/>
      <c r="B22" s="253"/>
      <c r="C22" s="253"/>
      <c r="D22" s="253"/>
      <c r="E22" s="253"/>
      <c r="F22" s="251" t="s">
        <v>63</v>
      </c>
    </row>
    <row r="23" spans="1:6" ht="35.1" customHeight="1" x14ac:dyDescent="0.25">
      <c r="A23" s="253"/>
      <c r="B23" s="253"/>
      <c r="C23" s="253"/>
      <c r="D23" s="253"/>
      <c r="E23" s="253"/>
      <c r="F23" s="251" t="s">
        <v>64</v>
      </c>
    </row>
    <row r="24" spans="1:6" ht="35.1" customHeight="1" x14ac:dyDescent="0.25">
      <c r="A24" s="253"/>
      <c r="B24" s="253"/>
      <c r="C24" s="253"/>
      <c r="D24" s="253"/>
      <c r="E24" s="253"/>
      <c r="F24" s="251" t="s">
        <v>65</v>
      </c>
    </row>
    <row r="25" spans="1:6" ht="35.1" customHeight="1" x14ac:dyDescent="0.25">
      <c r="A25" s="253"/>
      <c r="B25" s="253"/>
      <c r="C25" s="253"/>
      <c r="D25" s="253"/>
      <c r="E25" s="253"/>
      <c r="F25" s="251" t="s">
        <v>66</v>
      </c>
    </row>
    <row r="26" spans="1:6" ht="35.1" customHeight="1" x14ac:dyDescent="0.25">
      <c r="A26" s="253"/>
      <c r="B26" s="253"/>
      <c r="C26" s="253"/>
      <c r="D26" s="253"/>
      <c r="E26" s="253"/>
      <c r="F26" s="251" t="s">
        <v>67</v>
      </c>
    </row>
    <row r="27" spans="1:6" ht="35.1" customHeight="1" x14ac:dyDescent="0.25">
      <c r="A27" s="253"/>
      <c r="B27" s="253"/>
      <c r="C27" s="253"/>
      <c r="D27" s="253"/>
      <c r="E27" s="253"/>
      <c r="F27" s="251" t="s">
        <v>68</v>
      </c>
    </row>
    <row r="28" spans="1:6" ht="64.5" customHeight="1" x14ac:dyDescent="0.25">
      <c r="A28" s="253"/>
      <c r="B28" s="253"/>
      <c r="C28" s="253"/>
      <c r="D28" s="253"/>
      <c r="E28" s="253"/>
      <c r="F28" s="251" t="s">
        <v>69</v>
      </c>
    </row>
    <row r="29" spans="1:6" ht="35.1" customHeight="1" x14ac:dyDescent="0.25">
      <c r="A29" s="254"/>
      <c r="B29" s="254"/>
      <c r="C29" s="254"/>
      <c r="D29" s="254"/>
      <c r="E29" s="254"/>
      <c r="F29" s="251" t="s">
        <v>70</v>
      </c>
    </row>
    <row r="30" spans="1:6" ht="15.75" customHeight="1" x14ac:dyDescent="0.25"/>
    <row r="31" spans="1:6" ht="15.75" customHeight="1" x14ac:dyDescent="0.25"/>
    <row r="32" spans="1:6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</sheetData>
  <mergeCells count="6">
    <mergeCell ref="A2:B2"/>
    <mergeCell ref="A4:A29"/>
    <mergeCell ref="B4:B29"/>
    <mergeCell ref="C4:C29"/>
    <mergeCell ref="D4:D29"/>
    <mergeCell ref="E4:E2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000"/>
  <sheetViews>
    <sheetView workbookViewId="0"/>
  </sheetViews>
  <sheetFormatPr baseColWidth="10" defaultColWidth="14.42578125" defaultRowHeight="15" customHeight="1" x14ac:dyDescent="0.25"/>
  <cols>
    <col min="1" max="1" width="3.7109375" customWidth="1"/>
    <col min="2" max="2" width="9" customWidth="1"/>
    <col min="3" max="3" width="12.7109375" customWidth="1"/>
    <col min="4" max="4" width="14.140625" customWidth="1"/>
    <col min="5" max="5" width="10.7109375" customWidth="1"/>
    <col min="6" max="6" width="11.140625" customWidth="1"/>
    <col min="7" max="7" width="12.140625" customWidth="1"/>
    <col min="8" max="8" width="15" customWidth="1"/>
    <col min="9" max="9" width="11.7109375" customWidth="1"/>
    <col min="10" max="10" width="14.28515625" customWidth="1"/>
    <col min="11" max="26" width="11.42578125" customWidth="1"/>
  </cols>
  <sheetData>
    <row r="1" spans="2:13" x14ac:dyDescent="0.25">
      <c r="B1" s="260" t="s">
        <v>73</v>
      </c>
      <c r="C1" s="261"/>
      <c r="D1" s="261"/>
      <c r="E1" s="261"/>
      <c r="F1" s="261"/>
      <c r="G1" s="261"/>
      <c r="H1" s="261"/>
      <c r="I1" s="261"/>
      <c r="J1" s="261"/>
    </row>
    <row r="2" spans="2:13" x14ac:dyDescent="0.25">
      <c r="B2" s="260" t="s">
        <v>74</v>
      </c>
      <c r="C2" s="261"/>
      <c r="D2" s="261"/>
      <c r="E2" s="261"/>
      <c r="F2" s="261"/>
      <c r="G2" s="261"/>
      <c r="H2" s="261"/>
      <c r="I2" s="261"/>
      <c r="J2" s="261"/>
    </row>
    <row r="3" spans="2:13" x14ac:dyDescent="0.25">
      <c r="B3" s="260" t="s">
        <v>75</v>
      </c>
      <c r="C3" s="261"/>
      <c r="D3" s="261"/>
      <c r="E3" s="261"/>
      <c r="F3" s="261"/>
      <c r="G3" s="261"/>
      <c r="H3" s="261"/>
      <c r="I3" s="261"/>
      <c r="J3" s="261"/>
      <c r="K3" s="2"/>
      <c r="L3" s="2"/>
      <c r="M3" s="2"/>
    </row>
    <row r="4" spans="2:13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6" spans="2:13" ht="18.75" x14ac:dyDescent="0.3">
      <c r="B6" s="262" t="s">
        <v>28</v>
      </c>
      <c r="C6" s="263"/>
      <c r="D6" s="264"/>
      <c r="E6" s="50">
        <v>2019</v>
      </c>
      <c r="F6" s="51">
        <v>2020</v>
      </c>
      <c r="G6" s="51">
        <v>2021</v>
      </c>
      <c r="H6" s="51">
        <v>2022</v>
      </c>
      <c r="I6" s="51">
        <v>2023</v>
      </c>
      <c r="J6" s="52">
        <v>2024</v>
      </c>
      <c r="K6" s="53" t="s">
        <v>17</v>
      </c>
    </row>
    <row r="7" spans="2:13" x14ac:dyDescent="0.25">
      <c r="J7" s="54"/>
      <c r="K7" s="5"/>
    </row>
    <row r="8" spans="2:13" x14ac:dyDescent="0.25">
      <c r="B8" s="265" t="s">
        <v>18</v>
      </c>
      <c r="C8" s="259"/>
      <c r="D8" s="55" t="s">
        <v>31</v>
      </c>
      <c r="E8" s="23"/>
      <c r="F8" s="23"/>
      <c r="G8" s="23"/>
      <c r="H8" s="23"/>
      <c r="I8" s="23"/>
      <c r="J8" s="23"/>
      <c r="K8" s="56"/>
    </row>
    <row r="9" spans="2:13" x14ac:dyDescent="0.25">
      <c r="B9" s="266" t="s">
        <v>29</v>
      </c>
      <c r="C9" s="259"/>
      <c r="D9" s="29"/>
      <c r="E9" s="57">
        <v>300</v>
      </c>
      <c r="F9" s="57">
        <v>300</v>
      </c>
      <c r="G9" s="57">
        <v>330</v>
      </c>
      <c r="H9" s="57">
        <v>330</v>
      </c>
      <c r="I9" s="57">
        <v>300</v>
      </c>
      <c r="J9" s="57">
        <v>330</v>
      </c>
      <c r="K9" s="57">
        <f>SUM(E9:J9)</f>
        <v>1890</v>
      </c>
    </row>
    <row r="10" spans="2:13" x14ac:dyDescent="0.25">
      <c r="B10" s="258" t="s">
        <v>30</v>
      </c>
      <c r="C10" s="259"/>
      <c r="D10" s="30"/>
      <c r="E10" s="31">
        <v>300</v>
      </c>
      <c r="F10" s="31"/>
      <c r="G10" s="31"/>
      <c r="H10" s="31"/>
      <c r="I10" s="31"/>
      <c r="J10" s="31"/>
      <c r="K10" s="31"/>
    </row>
    <row r="11" spans="2:13" x14ac:dyDescent="0.25">
      <c r="E11" s="5"/>
      <c r="F11" s="5"/>
      <c r="G11" s="5"/>
      <c r="H11" s="5"/>
      <c r="I11" s="5"/>
      <c r="J11" s="5"/>
      <c r="K11" s="5"/>
    </row>
    <row r="12" spans="2:13" x14ac:dyDescent="0.25">
      <c r="B12" s="265" t="s">
        <v>18</v>
      </c>
      <c r="C12" s="259"/>
      <c r="D12" s="58" t="s">
        <v>72</v>
      </c>
      <c r="E12" s="23"/>
      <c r="F12" s="23"/>
      <c r="G12" s="23"/>
      <c r="H12" s="23"/>
      <c r="I12" s="23"/>
      <c r="J12" s="23"/>
      <c r="K12" s="56"/>
    </row>
    <row r="13" spans="2:13" x14ac:dyDescent="0.25">
      <c r="B13" s="266" t="s">
        <v>29</v>
      </c>
      <c r="C13" s="259"/>
      <c r="D13" s="29"/>
      <c r="E13" s="57">
        <v>320</v>
      </c>
      <c r="F13" s="57">
        <v>480</v>
      </c>
      <c r="G13" s="57">
        <v>560</v>
      </c>
      <c r="H13" s="57">
        <v>520</v>
      </c>
      <c r="I13" s="57">
        <v>520</v>
      </c>
      <c r="J13" s="57">
        <v>630</v>
      </c>
      <c r="K13" s="57">
        <f>SUM(E13:J13)</f>
        <v>3030</v>
      </c>
    </row>
    <row r="14" spans="2:13" x14ac:dyDescent="0.25">
      <c r="B14" s="258" t="s">
        <v>30</v>
      </c>
      <c r="C14" s="259"/>
      <c r="D14" s="30"/>
      <c r="E14" s="31">
        <v>320</v>
      </c>
      <c r="F14" s="31"/>
      <c r="G14" s="31"/>
      <c r="H14" s="31"/>
      <c r="J14" s="31"/>
      <c r="K14" s="31"/>
    </row>
    <row r="15" spans="2:13" x14ac:dyDescent="0.25">
      <c r="J15" s="5"/>
      <c r="K15" s="5"/>
    </row>
    <row r="17" spans="2:11" x14ac:dyDescent="0.25">
      <c r="B17" s="265" t="s">
        <v>32</v>
      </c>
      <c r="C17" s="259"/>
      <c r="D17" s="55" t="s">
        <v>33</v>
      </c>
      <c r="E17" s="23"/>
      <c r="F17" s="23"/>
      <c r="G17" s="23"/>
      <c r="H17" s="23"/>
      <c r="I17" s="23"/>
      <c r="J17" s="23"/>
      <c r="K17" s="56"/>
    </row>
    <row r="18" spans="2:11" x14ac:dyDescent="0.25">
      <c r="B18" s="266" t="s">
        <v>29</v>
      </c>
      <c r="C18" s="259"/>
      <c r="D18" s="29"/>
      <c r="E18" s="57">
        <v>34100</v>
      </c>
      <c r="F18" s="57">
        <v>3310</v>
      </c>
      <c r="G18" s="57">
        <v>3200</v>
      </c>
      <c r="H18" s="57">
        <v>3300</v>
      </c>
      <c r="I18" s="57">
        <v>3200</v>
      </c>
      <c r="J18" s="57">
        <v>2900</v>
      </c>
      <c r="K18" s="57">
        <f>SUM(E18:J18)</f>
        <v>50010</v>
      </c>
    </row>
    <row r="19" spans="2:11" x14ac:dyDescent="0.25">
      <c r="B19" s="258" t="s">
        <v>30</v>
      </c>
      <c r="C19" s="259"/>
      <c r="D19" s="30"/>
      <c r="E19" s="31">
        <v>34100</v>
      </c>
      <c r="F19" s="31"/>
      <c r="G19" s="31"/>
      <c r="H19" s="31"/>
      <c r="I19" s="31"/>
      <c r="J19" s="31"/>
      <c r="K19" s="31"/>
    </row>
    <row r="21" spans="2:11" ht="15.75" customHeight="1" x14ac:dyDescent="0.25"/>
    <row r="22" spans="2:11" ht="15.75" customHeight="1" x14ac:dyDescent="0.25"/>
    <row r="23" spans="2:11" ht="15.75" customHeight="1" x14ac:dyDescent="0.25"/>
    <row r="24" spans="2:11" ht="15.75" customHeight="1" x14ac:dyDescent="0.25"/>
    <row r="25" spans="2:11" ht="15.75" customHeight="1" x14ac:dyDescent="0.25"/>
    <row r="26" spans="2:11" ht="15.75" customHeight="1" x14ac:dyDescent="0.25"/>
    <row r="27" spans="2:11" ht="15.75" customHeight="1" x14ac:dyDescent="0.25"/>
    <row r="28" spans="2:11" ht="15.75" customHeight="1" x14ac:dyDescent="0.25"/>
    <row r="29" spans="2:11" ht="15.75" customHeight="1" x14ac:dyDescent="0.25"/>
    <row r="30" spans="2:11" ht="15.75" customHeight="1" x14ac:dyDescent="0.25"/>
    <row r="31" spans="2:11" ht="15.75" customHeight="1" x14ac:dyDescent="0.25"/>
    <row r="32" spans="2:1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3">
    <mergeCell ref="B19:C19"/>
    <mergeCell ref="B1:J1"/>
    <mergeCell ref="B2:J2"/>
    <mergeCell ref="B3:J3"/>
    <mergeCell ref="B6:D6"/>
    <mergeCell ref="B8:C8"/>
    <mergeCell ref="B9:C9"/>
    <mergeCell ref="B10:C10"/>
    <mergeCell ref="B12:C12"/>
    <mergeCell ref="B13:C13"/>
    <mergeCell ref="B14:C14"/>
    <mergeCell ref="B17:C17"/>
    <mergeCell ref="B18:C18"/>
  </mergeCells>
  <pageMargins left="0.7" right="0.7" top="0.75" bottom="0.75" header="0" footer="0"/>
  <pageSetup scale="70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outlinePr summaryBelow="0" summaryRight="0"/>
  </sheetPr>
  <dimension ref="B1:J1000"/>
  <sheetViews>
    <sheetView workbookViewId="0"/>
  </sheetViews>
  <sheetFormatPr baseColWidth="10" defaultColWidth="14.42578125" defaultRowHeight="15" customHeight="1" x14ac:dyDescent="0.25"/>
  <cols>
    <col min="1" max="1" width="4" customWidth="1"/>
    <col min="2" max="2" width="25.85546875" customWidth="1"/>
    <col min="3" max="3" width="18.85546875" customWidth="1"/>
    <col min="4" max="4" width="24.7109375" customWidth="1"/>
    <col min="5" max="5" width="9.140625" customWidth="1"/>
    <col min="6" max="6" width="12" customWidth="1"/>
    <col min="7" max="10" width="9.140625" customWidth="1"/>
  </cols>
  <sheetData>
    <row r="1" spans="2:9" x14ac:dyDescent="0.25">
      <c r="C1" s="59"/>
      <c r="F1" s="8"/>
      <c r="G1" s="8"/>
    </row>
    <row r="2" spans="2:9" x14ac:dyDescent="0.25">
      <c r="B2" s="60" t="s">
        <v>76</v>
      </c>
      <c r="C2" s="61"/>
      <c r="D2" s="62"/>
      <c r="E2" s="62"/>
      <c r="F2" s="63"/>
      <c r="G2" s="59"/>
    </row>
    <row r="3" spans="2:9" x14ac:dyDescent="0.25">
      <c r="B3" s="64" t="s">
        <v>25</v>
      </c>
      <c r="C3" s="65" t="s">
        <v>77</v>
      </c>
      <c r="D3" s="66" t="s">
        <v>78</v>
      </c>
      <c r="E3" s="268" t="s">
        <v>79</v>
      </c>
      <c r="F3" s="269"/>
      <c r="G3" s="8"/>
      <c r="H3" s="67" t="s">
        <v>80</v>
      </c>
    </row>
    <row r="4" spans="2:9" x14ac:dyDescent="0.25">
      <c r="B4" s="64">
        <v>2018</v>
      </c>
      <c r="C4" s="64">
        <v>330</v>
      </c>
      <c r="D4" s="68">
        <v>250</v>
      </c>
      <c r="E4" s="283" t="e">
        <f>#REF!</f>
        <v>#REF!</v>
      </c>
      <c r="F4" s="259"/>
      <c r="G4" s="69" t="e">
        <f>E4/E10</f>
        <v>#REF!</v>
      </c>
      <c r="H4" s="8" t="e">
        <f t="shared" ref="H4:H10" si="0">D4-E4</f>
        <v>#REF!</v>
      </c>
      <c r="I4" s="69"/>
    </row>
    <row r="5" spans="2:9" x14ac:dyDescent="0.25">
      <c r="B5" s="64">
        <v>2017</v>
      </c>
      <c r="C5" s="64">
        <v>325</v>
      </c>
      <c r="D5" s="68">
        <v>205</v>
      </c>
      <c r="E5" s="267">
        <v>278</v>
      </c>
      <c r="F5" s="259"/>
      <c r="G5" s="69" t="e">
        <f>E5/E10</f>
        <v>#REF!</v>
      </c>
      <c r="H5" s="8">
        <f t="shared" si="0"/>
        <v>-73</v>
      </c>
      <c r="I5" s="69"/>
    </row>
    <row r="6" spans="2:9" x14ac:dyDescent="0.25">
      <c r="B6" s="64">
        <v>2016</v>
      </c>
      <c r="C6" s="64">
        <v>270</v>
      </c>
      <c r="D6" s="68">
        <v>204</v>
      </c>
      <c r="E6" s="267">
        <v>271</v>
      </c>
      <c r="F6" s="259"/>
      <c r="G6" s="69" t="e">
        <f>E6/E10</f>
        <v>#REF!</v>
      </c>
      <c r="H6" s="8">
        <f t="shared" si="0"/>
        <v>-67</v>
      </c>
      <c r="I6" s="69"/>
    </row>
    <row r="7" spans="2:9" x14ac:dyDescent="0.25">
      <c r="B7" s="64">
        <v>2015</v>
      </c>
      <c r="C7" s="64">
        <v>285</v>
      </c>
      <c r="D7" s="68">
        <v>220</v>
      </c>
      <c r="E7" s="267">
        <v>238</v>
      </c>
      <c r="F7" s="259"/>
      <c r="G7" s="69" t="e">
        <f>E7/E10</f>
        <v>#REF!</v>
      </c>
      <c r="H7" s="8">
        <f t="shared" si="0"/>
        <v>-18</v>
      </c>
      <c r="I7" s="69"/>
    </row>
    <row r="8" spans="2:9" x14ac:dyDescent="0.25">
      <c r="B8" s="64">
        <v>2014</v>
      </c>
      <c r="C8" s="64">
        <v>325</v>
      </c>
      <c r="D8" s="68">
        <v>290</v>
      </c>
      <c r="E8" s="267">
        <v>305</v>
      </c>
      <c r="F8" s="259"/>
      <c r="G8" s="69" t="e">
        <f>E8/E10</f>
        <v>#REF!</v>
      </c>
      <c r="H8" s="8">
        <f t="shared" si="0"/>
        <v>-15</v>
      </c>
      <c r="I8" s="69"/>
    </row>
    <row r="9" spans="2:9" x14ac:dyDescent="0.25">
      <c r="B9" s="70">
        <v>2013</v>
      </c>
      <c r="C9" s="70">
        <v>200</v>
      </c>
      <c r="D9" s="71">
        <v>200</v>
      </c>
      <c r="E9" s="280">
        <v>387</v>
      </c>
      <c r="F9" s="281"/>
      <c r="G9" s="69" t="e">
        <f>E9/E10</f>
        <v>#REF!</v>
      </c>
      <c r="H9" s="8">
        <f t="shared" si="0"/>
        <v>-187</v>
      </c>
      <c r="I9" s="69"/>
    </row>
    <row r="10" spans="2:9" ht="15.75" x14ac:dyDescent="0.25">
      <c r="B10" s="72"/>
      <c r="C10" s="73">
        <f t="shared" ref="C10:E10" si="1">SUM(C4:C9)</f>
        <v>1735</v>
      </c>
      <c r="D10" s="73">
        <f t="shared" si="1"/>
        <v>1369</v>
      </c>
      <c r="E10" s="276" t="e">
        <f t="shared" si="1"/>
        <v>#REF!</v>
      </c>
      <c r="F10" s="277"/>
      <c r="G10" s="74" t="e">
        <f>SUM(G4:G9)</f>
        <v>#REF!</v>
      </c>
      <c r="H10" s="8" t="e">
        <f t="shared" si="0"/>
        <v>#REF!</v>
      </c>
      <c r="I10" s="69"/>
    </row>
    <row r="11" spans="2:9" x14ac:dyDescent="0.25">
      <c r="C11" s="59"/>
      <c r="F11" s="8"/>
      <c r="G11" s="8"/>
    </row>
    <row r="12" spans="2:9" x14ac:dyDescent="0.25">
      <c r="C12" s="59"/>
      <c r="F12" s="8"/>
      <c r="G12" s="8"/>
    </row>
    <row r="13" spans="2:9" x14ac:dyDescent="0.25">
      <c r="C13" s="59"/>
      <c r="F13" s="8"/>
      <c r="G13" s="8"/>
    </row>
    <row r="14" spans="2:9" x14ac:dyDescent="0.25">
      <c r="B14" s="75" t="s">
        <v>81</v>
      </c>
      <c r="C14" s="61"/>
      <c r="D14" s="62"/>
      <c r="E14" s="62"/>
      <c r="F14" s="63"/>
      <c r="G14" s="8"/>
    </row>
    <row r="15" spans="2:9" x14ac:dyDescent="0.25">
      <c r="B15" s="64" t="s">
        <v>25</v>
      </c>
      <c r="C15" s="64" t="s">
        <v>77</v>
      </c>
      <c r="D15" s="68" t="s">
        <v>82</v>
      </c>
      <c r="E15" s="268" t="s">
        <v>79</v>
      </c>
      <c r="F15" s="269"/>
      <c r="G15" s="8"/>
      <c r="H15" s="67" t="s">
        <v>80</v>
      </c>
    </row>
    <row r="16" spans="2:9" x14ac:dyDescent="0.25">
      <c r="B16" s="64">
        <v>2018</v>
      </c>
      <c r="C16" s="64">
        <v>230</v>
      </c>
      <c r="D16" s="68">
        <v>330</v>
      </c>
      <c r="E16" s="282" t="e">
        <f>#REF!</f>
        <v>#REF!</v>
      </c>
      <c r="F16" s="259"/>
      <c r="G16" s="69" t="e">
        <f>E16/E22</f>
        <v>#REF!</v>
      </c>
      <c r="H16" s="8" t="e">
        <f t="shared" ref="H16:H22" si="2">D16-E16</f>
        <v>#REF!</v>
      </c>
    </row>
    <row r="17" spans="2:8" x14ac:dyDescent="0.25">
      <c r="B17" s="64">
        <v>2017</v>
      </c>
      <c r="C17" s="64">
        <v>180</v>
      </c>
      <c r="D17" s="68">
        <v>170</v>
      </c>
      <c r="E17" s="267">
        <v>377</v>
      </c>
      <c r="F17" s="259"/>
      <c r="G17" s="69" t="e">
        <f>E17/E22</f>
        <v>#REF!</v>
      </c>
      <c r="H17" s="8">
        <f t="shared" si="2"/>
        <v>-207</v>
      </c>
    </row>
    <row r="18" spans="2:8" x14ac:dyDescent="0.25">
      <c r="B18" s="64">
        <v>2016</v>
      </c>
      <c r="C18" s="64">
        <v>200</v>
      </c>
      <c r="D18" s="68">
        <v>160</v>
      </c>
      <c r="E18" s="267">
        <v>285</v>
      </c>
      <c r="F18" s="259"/>
      <c r="G18" s="69" t="e">
        <f>E18/E22</f>
        <v>#REF!</v>
      </c>
      <c r="H18" s="8">
        <f t="shared" si="2"/>
        <v>-125</v>
      </c>
    </row>
    <row r="19" spans="2:8" x14ac:dyDescent="0.25">
      <c r="B19" s="64">
        <v>2015</v>
      </c>
      <c r="C19" s="64">
        <v>182</v>
      </c>
      <c r="D19" s="68">
        <v>188</v>
      </c>
      <c r="E19" s="267">
        <v>313</v>
      </c>
      <c r="F19" s="259"/>
      <c r="G19" s="69" t="e">
        <f>E19/E22</f>
        <v>#REF!</v>
      </c>
      <c r="H19" s="8">
        <f t="shared" si="2"/>
        <v>-125</v>
      </c>
    </row>
    <row r="20" spans="2:8" x14ac:dyDescent="0.25">
      <c r="B20" s="64">
        <v>2014</v>
      </c>
      <c r="C20" s="64">
        <v>190</v>
      </c>
      <c r="D20" s="68">
        <v>172</v>
      </c>
      <c r="E20" s="267">
        <v>224</v>
      </c>
      <c r="F20" s="259"/>
      <c r="G20" s="69" t="e">
        <f>E20/E22</f>
        <v>#REF!</v>
      </c>
      <c r="H20" s="8">
        <f t="shared" si="2"/>
        <v>-52</v>
      </c>
    </row>
    <row r="21" spans="2:8" ht="15.75" customHeight="1" x14ac:dyDescent="0.25">
      <c r="B21" s="70">
        <v>2013</v>
      </c>
      <c r="C21" s="70">
        <v>220</v>
      </c>
      <c r="D21" s="71">
        <v>220</v>
      </c>
      <c r="E21" s="280">
        <v>328</v>
      </c>
      <c r="F21" s="281"/>
      <c r="G21" s="69" t="e">
        <f>E21/E22</f>
        <v>#REF!</v>
      </c>
      <c r="H21" s="8">
        <f t="shared" si="2"/>
        <v>-108</v>
      </c>
    </row>
    <row r="22" spans="2:8" ht="15.75" customHeight="1" x14ac:dyDescent="0.25">
      <c r="B22" s="76"/>
      <c r="C22" s="73">
        <f t="shared" ref="C22:E22" si="3">SUM(C16:C21)</f>
        <v>1202</v>
      </c>
      <c r="D22" s="73">
        <f t="shared" si="3"/>
        <v>1240</v>
      </c>
      <c r="E22" s="276" t="e">
        <f t="shared" si="3"/>
        <v>#REF!</v>
      </c>
      <c r="F22" s="277"/>
      <c r="G22" s="69" t="e">
        <f>SUM(G16:G21)</f>
        <v>#REF!</v>
      </c>
      <c r="H22" s="8" t="e">
        <f t="shared" si="2"/>
        <v>#REF!</v>
      </c>
    </row>
    <row r="23" spans="2:8" ht="15.75" customHeight="1" x14ac:dyDescent="0.25">
      <c r="C23" s="59"/>
      <c r="F23" s="8"/>
      <c r="G23" s="8"/>
    </row>
    <row r="24" spans="2:8" ht="15.75" customHeight="1" x14ac:dyDescent="0.25">
      <c r="B24" s="77" t="s">
        <v>83</v>
      </c>
      <c r="C24" s="78"/>
      <c r="F24" s="8"/>
      <c r="G24" s="8"/>
    </row>
    <row r="25" spans="2:8" ht="15.75" customHeight="1" x14ac:dyDescent="0.25">
      <c r="B25" s="64" t="s">
        <v>25</v>
      </c>
      <c r="C25" s="30" t="s">
        <v>84</v>
      </c>
      <c r="D25" s="64" t="s">
        <v>85</v>
      </c>
      <c r="E25" s="79" t="s">
        <v>86</v>
      </c>
      <c r="F25" s="80" t="s">
        <v>80</v>
      </c>
      <c r="G25" s="8"/>
    </row>
    <row r="26" spans="2:8" ht="15.75" customHeight="1" x14ac:dyDescent="0.25">
      <c r="B26" s="64">
        <v>2018</v>
      </c>
      <c r="C26" s="30">
        <v>370</v>
      </c>
      <c r="D26" s="81" t="e">
        <f>#REF!</f>
        <v>#REF!</v>
      </c>
      <c r="E26" s="82" t="e">
        <f>D26/D32</f>
        <v>#REF!</v>
      </c>
      <c r="F26" s="30" t="e">
        <f t="shared" ref="F26:F31" si="4">C26-D26</f>
        <v>#REF!</v>
      </c>
      <c r="G26" s="8"/>
    </row>
    <row r="27" spans="2:8" ht="15.75" customHeight="1" x14ac:dyDescent="0.25">
      <c r="B27" s="64">
        <v>2017</v>
      </c>
      <c r="C27" s="30">
        <v>500</v>
      </c>
      <c r="D27" s="64">
        <v>414</v>
      </c>
      <c r="E27" s="82" t="e">
        <f>D27/D32</f>
        <v>#REF!</v>
      </c>
      <c r="F27" s="30">
        <f t="shared" si="4"/>
        <v>86</v>
      </c>
      <c r="G27" s="8"/>
    </row>
    <row r="28" spans="2:8" ht="15.75" customHeight="1" x14ac:dyDescent="0.25">
      <c r="B28" s="64">
        <v>2016</v>
      </c>
      <c r="C28" s="30">
        <v>455</v>
      </c>
      <c r="D28" s="64">
        <v>671</v>
      </c>
      <c r="E28" s="82" t="e">
        <f>D28/D32</f>
        <v>#REF!</v>
      </c>
      <c r="F28" s="30">
        <f t="shared" si="4"/>
        <v>-216</v>
      </c>
      <c r="G28" s="8"/>
    </row>
    <row r="29" spans="2:8" ht="15.75" customHeight="1" x14ac:dyDescent="0.25">
      <c r="B29" s="64">
        <v>2015</v>
      </c>
      <c r="C29" s="30">
        <v>550</v>
      </c>
      <c r="D29" s="64">
        <v>695</v>
      </c>
      <c r="E29" s="82" t="e">
        <f>D29/D32</f>
        <v>#REF!</v>
      </c>
      <c r="F29" s="30">
        <f t="shared" si="4"/>
        <v>-145</v>
      </c>
      <c r="G29" s="8"/>
    </row>
    <row r="30" spans="2:8" ht="15.75" customHeight="1" x14ac:dyDescent="0.25">
      <c r="B30" s="64">
        <v>2014</v>
      </c>
      <c r="C30" s="30">
        <v>403</v>
      </c>
      <c r="D30" s="64">
        <v>239</v>
      </c>
      <c r="E30" s="82" t="e">
        <f>D30/D32</f>
        <v>#REF!</v>
      </c>
      <c r="F30" s="30">
        <f t="shared" si="4"/>
        <v>164</v>
      </c>
      <c r="G30" s="8"/>
    </row>
    <row r="31" spans="2:8" ht="15.75" customHeight="1" x14ac:dyDescent="0.25">
      <c r="B31" s="64">
        <v>2013</v>
      </c>
      <c r="C31" s="30">
        <v>0</v>
      </c>
      <c r="D31" s="64">
        <v>0</v>
      </c>
      <c r="E31" s="82" t="e">
        <f>D31/D32</f>
        <v>#REF!</v>
      </c>
      <c r="F31" s="30">
        <f t="shared" si="4"/>
        <v>0</v>
      </c>
      <c r="G31" s="8"/>
    </row>
    <row r="32" spans="2:8" ht="15.75" customHeight="1" x14ac:dyDescent="0.25">
      <c r="B32" s="83" t="s">
        <v>34</v>
      </c>
      <c r="C32" s="12"/>
      <c r="D32" s="84" t="e">
        <f t="shared" ref="D32:E32" si="5">SUM(D26:D31)</f>
        <v>#REF!</v>
      </c>
      <c r="E32" s="85" t="e">
        <f t="shared" si="5"/>
        <v>#REF!</v>
      </c>
      <c r="F32" s="30"/>
      <c r="G32" s="8"/>
    </row>
    <row r="33" spans="2:7" ht="15.75" customHeight="1" x14ac:dyDescent="0.25">
      <c r="F33" s="8"/>
      <c r="G33" s="8"/>
    </row>
    <row r="34" spans="2:7" ht="15.75" customHeight="1" x14ac:dyDescent="0.25">
      <c r="F34" s="8"/>
      <c r="G34" s="8"/>
    </row>
    <row r="35" spans="2:7" ht="15.75" customHeight="1" x14ac:dyDescent="0.25">
      <c r="B35" s="86" t="s">
        <v>87</v>
      </c>
      <c r="C35" s="78"/>
      <c r="F35" s="8"/>
      <c r="G35" s="8"/>
    </row>
    <row r="36" spans="2:7" ht="15.75" customHeight="1" x14ac:dyDescent="0.25">
      <c r="B36" s="68" t="s">
        <v>25</v>
      </c>
      <c r="C36" s="30" t="s">
        <v>84</v>
      </c>
      <c r="D36" s="87" t="s">
        <v>85</v>
      </c>
      <c r="E36" s="88" t="s">
        <v>86</v>
      </c>
      <c r="F36" s="80" t="s">
        <v>80</v>
      </c>
      <c r="G36" s="8"/>
    </row>
    <row r="37" spans="2:7" ht="15.75" customHeight="1" x14ac:dyDescent="0.25">
      <c r="B37" s="68">
        <v>2018</v>
      </c>
      <c r="C37" s="30">
        <v>370</v>
      </c>
      <c r="D37" s="89" t="e">
        <f>#REF!</f>
        <v>#REF!</v>
      </c>
      <c r="E37" s="82" t="e">
        <f>D37/D43</f>
        <v>#REF!</v>
      </c>
      <c r="F37" s="30" t="e">
        <f t="shared" ref="F37:F43" si="6">C37-D37</f>
        <v>#REF!</v>
      </c>
      <c r="G37" s="8"/>
    </row>
    <row r="38" spans="2:7" ht="15.75" customHeight="1" x14ac:dyDescent="0.25">
      <c r="B38" s="68">
        <v>2017</v>
      </c>
      <c r="C38" s="30">
        <v>175</v>
      </c>
      <c r="D38" s="87">
        <v>126</v>
      </c>
      <c r="E38" s="82" t="e">
        <f>D38/D43</f>
        <v>#REF!</v>
      </c>
      <c r="F38" s="30">
        <f t="shared" si="6"/>
        <v>49</v>
      </c>
      <c r="G38" s="8"/>
    </row>
    <row r="39" spans="2:7" ht="15.75" customHeight="1" x14ac:dyDescent="0.25">
      <c r="B39" s="68">
        <v>2016</v>
      </c>
      <c r="C39" s="30">
        <v>170</v>
      </c>
      <c r="D39" s="87">
        <v>276</v>
      </c>
      <c r="E39" s="82" t="e">
        <f>D39/D43</f>
        <v>#REF!</v>
      </c>
      <c r="F39" s="30">
        <f t="shared" si="6"/>
        <v>-106</v>
      </c>
      <c r="G39" s="8"/>
    </row>
    <row r="40" spans="2:7" ht="15.75" customHeight="1" x14ac:dyDescent="0.25">
      <c r="B40" s="68">
        <v>2015</v>
      </c>
      <c r="C40" s="30">
        <v>205</v>
      </c>
      <c r="D40" s="87">
        <v>253</v>
      </c>
      <c r="E40" s="82" t="e">
        <f>D40/D43</f>
        <v>#REF!</v>
      </c>
      <c r="F40" s="30">
        <f t="shared" si="6"/>
        <v>-48</v>
      </c>
      <c r="G40" s="8"/>
    </row>
    <row r="41" spans="2:7" ht="15.75" customHeight="1" x14ac:dyDescent="0.25">
      <c r="B41" s="68">
        <v>2014</v>
      </c>
      <c r="C41" s="30">
        <v>0</v>
      </c>
      <c r="D41" s="87">
        <v>226</v>
      </c>
      <c r="E41" s="82" t="e">
        <f>D41/D43</f>
        <v>#REF!</v>
      </c>
      <c r="F41" s="30">
        <f t="shared" si="6"/>
        <v>-226</v>
      </c>
      <c r="G41" s="8"/>
    </row>
    <row r="42" spans="2:7" ht="15.75" customHeight="1" x14ac:dyDescent="0.25">
      <c r="B42" s="68">
        <v>2013</v>
      </c>
      <c r="C42" s="30">
        <v>0</v>
      </c>
      <c r="D42" s="87">
        <v>183</v>
      </c>
      <c r="E42" s="82" t="e">
        <f>D42/D43</f>
        <v>#REF!</v>
      </c>
      <c r="F42" s="30">
        <f t="shared" si="6"/>
        <v>-183</v>
      </c>
      <c r="G42" s="8"/>
    </row>
    <row r="43" spans="2:7" ht="15.75" customHeight="1" x14ac:dyDescent="0.25">
      <c r="B43" s="90" t="s">
        <v>34</v>
      </c>
      <c r="C43" s="30"/>
      <c r="D43" s="91" t="e">
        <f t="shared" ref="D43:E43" si="7">SUM(D37:D42)</f>
        <v>#REF!</v>
      </c>
      <c r="E43" s="82" t="e">
        <f t="shared" si="7"/>
        <v>#REF!</v>
      </c>
      <c r="F43" s="30" t="e">
        <f t="shared" si="6"/>
        <v>#REF!</v>
      </c>
      <c r="G43" s="8"/>
    </row>
    <row r="44" spans="2:7" ht="15.75" customHeight="1" x14ac:dyDescent="0.25">
      <c r="B44" s="78"/>
      <c r="C44" s="78"/>
      <c r="F44" s="8"/>
      <c r="G44" s="8"/>
    </row>
    <row r="45" spans="2:7" ht="15.75" customHeight="1" x14ac:dyDescent="0.25">
      <c r="B45" s="78"/>
      <c r="C45" s="78"/>
      <c r="F45" s="8"/>
      <c r="G45" s="8"/>
    </row>
    <row r="46" spans="2:7" ht="15.75" customHeight="1" x14ac:dyDescent="0.25">
      <c r="B46" s="86" t="s">
        <v>88</v>
      </c>
      <c r="C46" s="78"/>
      <c r="F46" s="8"/>
      <c r="G46" s="8"/>
    </row>
    <row r="47" spans="2:7" ht="15.75" customHeight="1" x14ac:dyDescent="0.25">
      <c r="B47" s="68" t="s">
        <v>25</v>
      </c>
      <c r="C47" s="30" t="s">
        <v>84</v>
      </c>
      <c r="D47" s="87" t="s">
        <v>85</v>
      </c>
      <c r="E47" s="79" t="s">
        <v>86</v>
      </c>
      <c r="F47" s="80" t="s">
        <v>80</v>
      </c>
      <c r="G47" s="8"/>
    </row>
    <row r="48" spans="2:7" ht="15.75" customHeight="1" x14ac:dyDescent="0.25">
      <c r="B48" s="68">
        <v>2018</v>
      </c>
      <c r="C48" s="30">
        <v>380</v>
      </c>
      <c r="D48" s="89" t="e">
        <f>#REF!</f>
        <v>#REF!</v>
      </c>
      <c r="E48" s="82" t="e">
        <f>D48/D54</f>
        <v>#REF!</v>
      </c>
      <c r="F48" s="30" t="e">
        <f t="shared" ref="F48:F53" si="8">C48-D48</f>
        <v>#REF!</v>
      </c>
      <c r="G48" s="8"/>
    </row>
    <row r="49" spans="2:10" ht="15.75" customHeight="1" x14ac:dyDescent="0.25">
      <c r="B49" s="68">
        <v>2017</v>
      </c>
      <c r="C49" s="30">
        <v>350</v>
      </c>
      <c r="D49" s="87">
        <v>323</v>
      </c>
      <c r="E49" s="82" t="e">
        <f>D49/D54</f>
        <v>#REF!</v>
      </c>
      <c r="F49" s="30">
        <f t="shared" si="8"/>
        <v>27</v>
      </c>
      <c r="G49" s="8"/>
    </row>
    <row r="50" spans="2:10" ht="15.75" customHeight="1" x14ac:dyDescent="0.25">
      <c r="B50" s="68">
        <v>2016</v>
      </c>
      <c r="C50" s="30">
        <v>230</v>
      </c>
      <c r="D50" s="87">
        <v>1002</v>
      </c>
      <c r="E50" s="82" t="e">
        <f>D50/D54</f>
        <v>#REF!</v>
      </c>
      <c r="F50" s="30">
        <f t="shared" si="8"/>
        <v>-772</v>
      </c>
      <c r="G50" s="8"/>
    </row>
    <row r="51" spans="2:10" ht="15.75" customHeight="1" x14ac:dyDescent="0.25">
      <c r="B51" s="68">
        <v>2015</v>
      </c>
      <c r="C51" s="30">
        <v>245</v>
      </c>
      <c r="D51" s="87">
        <v>641</v>
      </c>
      <c r="E51" s="82" t="e">
        <f>D51/D54</f>
        <v>#REF!</v>
      </c>
      <c r="F51" s="30">
        <f t="shared" si="8"/>
        <v>-396</v>
      </c>
      <c r="G51" s="8"/>
    </row>
    <row r="52" spans="2:10" ht="15.75" customHeight="1" x14ac:dyDescent="0.25">
      <c r="B52" s="92">
        <v>2014</v>
      </c>
      <c r="C52" s="30">
        <v>550</v>
      </c>
      <c r="D52" s="72">
        <v>454</v>
      </c>
      <c r="E52" s="82" t="e">
        <f>D52/D54</f>
        <v>#REF!</v>
      </c>
      <c r="F52" s="30">
        <f t="shared" si="8"/>
        <v>96</v>
      </c>
      <c r="G52" s="8"/>
    </row>
    <row r="53" spans="2:10" ht="15.75" customHeight="1" x14ac:dyDescent="0.25">
      <c r="B53" s="92">
        <v>2013</v>
      </c>
      <c r="C53" s="30">
        <v>0</v>
      </c>
      <c r="D53" s="93">
        <v>0</v>
      </c>
      <c r="E53" s="82" t="e">
        <f>D53/D54</f>
        <v>#REF!</v>
      </c>
      <c r="F53" s="30">
        <f t="shared" si="8"/>
        <v>0</v>
      </c>
      <c r="G53" s="8"/>
    </row>
    <row r="54" spans="2:10" ht="15.75" customHeight="1" x14ac:dyDescent="0.25">
      <c r="B54" s="94" t="s">
        <v>34</v>
      </c>
      <c r="C54" s="12"/>
      <c r="D54" s="37" t="e">
        <f t="shared" ref="D54:E54" si="9">SUM(D48:D53)</f>
        <v>#REF!</v>
      </c>
      <c r="E54" s="82" t="e">
        <f t="shared" si="9"/>
        <v>#REF!</v>
      </c>
      <c r="F54" s="30"/>
      <c r="G54" s="8"/>
    </row>
    <row r="55" spans="2:10" ht="15.75" customHeight="1" x14ac:dyDescent="0.25">
      <c r="C55" s="59"/>
      <c r="F55" s="8"/>
      <c r="G55" s="8"/>
    </row>
    <row r="56" spans="2:10" ht="15.75" customHeight="1" x14ac:dyDescent="0.25">
      <c r="B56" s="278" t="s">
        <v>89</v>
      </c>
      <c r="C56" s="259"/>
      <c r="D56" s="267" t="s">
        <v>90</v>
      </c>
      <c r="E56" s="279"/>
      <c r="F56" s="279"/>
      <c r="G56" s="279"/>
      <c r="H56" s="279"/>
      <c r="I56" s="279"/>
      <c r="J56" s="259"/>
    </row>
    <row r="57" spans="2:10" ht="15.75" customHeight="1" x14ac:dyDescent="0.25">
      <c r="B57" s="64" t="s">
        <v>25</v>
      </c>
      <c r="C57" s="64" t="s">
        <v>35</v>
      </c>
      <c r="D57" s="267" t="s">
        <v>36</v>
      </c>
      <c r="E57" s="259"/>
      <c r="F57" s="267" t="s">
        <v>37</v>
      </c>
      <c r="G57" s="259"/>
      <c r="H57" s="267" t="s">
        <v>85</v>
      </c>
      <c r="I57" s="259"/>
      <c r="J57" s="64"/>
    </row>
    <row r="58" spans="2:10" ht="15.75" customHeight="1" x14ac:dyDescent="0.25">
      <c r="B58" s="27"/>
      <c r="C58" s="95"/>
      <c r="D58" s="271"/>
      <c r="E58" s="272"/>
      <c r="F58" s="271"/>
      <c r="G58" s="272"/>
      <c r="H58" s="273"/>
      <c r="I58" s="272"/>
      <c r="J58" s="96"/>
    </row>
    <row r="59" spans="2:10" ht="15.75" customHeight="1" x14ac:dyDescent="0.25">
      <c r="B59" s="65">
        <v>2019</v>
      </c>
      <c r="C59" s="65">
        <v>7626</v>
      </c>
      <c r="D59" s="274">
        <v>5427</v>
      </c>
      <c r="E59" s="275"/>
      <c r="F59" s="267">
        <v>1</v>
      </c>
      <c r="G59" s="259"/>
      <c r="H59" s="267">
        <f>C59+D59+F59</f>
        <v>13054</v>
      </c>
      <c r="I59" s="259"/>
      <c r="J59" s="97"/>
    </row>
    <row r="60" spans="2:10" ht="15.75" customHeight="1" x14ac:dyDescent="0.25">
      <c r="B60" s="65">
        <v>2018</v>
      </c>
      <c r="C60" s="65">
        <v>11536</v>
      </c>
      <c r="D60" s="274">
        <v>23671</v>
      </c>
      <c r="E60" s="275"/>
      <c r="F60" s="268">
        <v>355</v>
      </c>
      <c r="G60" s="269"/>
      <c r="H60" s="270">
        <f t="shared" ref="H60:H65" si="10">SUM(C60:G60)</f>
        <v>35562</v>
      </c>
      <c r="I60" s="269"/>
      <c r="J60" s="98">
        <f>H60/H66</f>
        <v>0.1671264421834246</v>
      </c>
    </row>
    <row r="61" spans="2:10" ht="15.75" customHeight="1" x14ac:dyDescent="0.25">
      <c r="B61" s="64">
        <v>2017</v>
      </c>
      <c r="C61" s="64">
        <v>5056</v>
      </c>
      <c r="D61" s="267">
        <v>20655</v>
      </c>
      <c r="E61" s="259"/>
      <c r="F61" s="267">
        <v>667</v>
      </c>
      <c r="G61" s="259"/>
      <c r="H61" s="267">
        <f t="shared" si="10"/>
        <v>26378</v>
      </c>
      <c r="I61" s="259"/>
      <c r="J61" s="98">
        <f>H61/H66</f>
        <v>0.12396550508729469</v>
      </c>
    </row>
    <row r="62" spans="2:10" ht="15.75" customHeight="1" x14ac:dyDescent="0.25">
      <c r="B62" s="64">
        <v>2016</v>
      </c>
      <c r="C62" s="64">
        <v>30882</v>
      </c>
      <c r="D62" s="267">
        <v>491</v>
      </c>
      <c r="E62" s="259"/>
      <c r="F62" s="267">
        <v>4688</v>
      </c>
      <c r="G62" s="259"/>
      <c r="H62" s="267">
        <f t="shared" si="10"/>
        <v>36061</v>
      </c>
      <c r="I62" s="259"/>
      <c r="J62" s="98">
        <f>H62/H66</f>
        <v>0.16947153229785933</v>
      </c>
    </row>
    <row r="63" spans="2:10" ht="15.75" customHeight="1" x14ac:dyDescent="0.25">
      <c r="B63" s="64">
        <v>2015</v>
      </c>
      <c r="C63" s="64">
        <v>25444</v>
      </c>
      <c r="D63" s="267">
        <v>6</v>
      </c>
      <c r="E63" s="259"/>
      <c r="F63" s="267">
        <v>7877</v>
      </c>
      <c r="G63" s="259"/>
      <c r="H63" s="267">
        <f t="shared" si="10"/>
        <v>33327</v>
      </c>
      <c r="I63" s="259"/>
      <c r="J63" s="98">
        <f>H63/H66</f>
        <v>0.15662288225203844</v>
      </c>
    </row>
    <row r="64" spans="2:10" ht="15.75" customHeight="1" x14ac:dyDescent="0.25">
      <c r="B64" s="64">
        <v>2014</v>
      </c>
      <c r="C64" s="64">
        <v>37407</v>
      </c>
      <c r="D64" s="267">
        <v>528</v>
      </c>
      <c r="E64" s="259"/>
      <c r="F64" s="267">
        <v>6019</v>
      </c>
      <c r="G64" s="259"/>
      <c r="H64" s="267">
        <f t="shared" si="10"/>
        <v>43954</v>
      </c>
      <c r="I64" s="259"/>
      <c r="J64" s="98">
        <f>H64/H66</f>
        <v>0.20656531240453979</v>
      </c>
    </row>
    <row r="65" spans="2:10" ht="15.75" customHeight="1" x14ac:dyDescent="0.25">
      <c r="B65" s="70">
        <v>2013</v>
      </c>
      <c r="C65" s="99">
        <v>32303</v>
      </c>
      <c r="D65" s="287">
        <v>675</v>
      </c>
      <c r="E65" s="288"/>
      <c r="F65" s="287">
        <v>4525</v>
      </c>
      <c r="G65" s="288"/>
      <c r="H65" s="267">
        <f t="shared" si="10"/>
        <v>37503</v>
      </c>
      <c r="I65" s="259"/>
      <c r="J65" s="100">
        <f>H65/H66</f>
        <v>0.17624832577484315</v>
      </c>
    </row>
    <row r="66" spans="2:10" ht="15.75" customHeight="1" x14ac:dyDescent="0.25">
      <c r="B66" s="101"/>
      <c r="C66" s="73">
        <f>C61+C62+C63+C64+C65</f>
        <v>131092</v>
      </c>
      <c r="D66" s="276">
        <v>22355</v>
      </c>
      <c r="E66" s="277"/>
      <c r="F66" s="276">
        <v>23109</v>
      </c>
      <c r="G66" s="263"/>
      <c r="H66" s="284">
        <f>SUM(H60:I65)</f>
        <v>212785</v>
      </c>
      <c r="I66" s="277"/>
      <c r="J66" s="102">
        <f>SUM(J60:J65)</f>
        <v>1</v>
      </c>
    </row>
    <row r="67" spans="2:10" ht="15.75" customHeight="1" x14ac:dyDescent="0.25">
      <c r="F67" s="8"/>
      <c r="G67" s="8"/>
    </row>
    <row r="68" spans="2:10" ht="15.75" customHeight="1" x14ac:dyDescent="0.25">
      <c r="F68" s="8"/>
      <c r="G68" s="8"/>
    </row>
    <row r="69" spans="2:10" ht="15.75" customHeight="1" x14ac:dyDescent="0.25">
      <c r="B69" s="285" t="s">
        <v>89</v>
      </c>
      <c r="C69" s="259"/>
      <c r="D69" s="267" t="s">
        <v>91</v>
      </c>
      <c r="E69" s="279"/>
      <c r="F69" s="259"/>
      <c r="G69" s="8"/>
    </row>
    <row r="70" spans="2:10" ht="15.75" customHeight="1" x14ac:dyDescent="0.25">
      <c r="B70" s="65" t="s">
        <v>25</v>
      </c>
      <c r="C70" s="103" t="s">
        <v>77</v>
      </c>
      <c r="D70" s="38" t="s">
        <v>82</v>
      </c>
      <c r="E70" s="286" t="s">
        <v>92</v>
      </c>
      <c r="F70" s="259"/>
      <c r="G70" s="8"/>
    </row>
    <row r="71" spans="2:10" ht="15.75" customHeight="1" x14ac:dyDescent="0.25">
      <c r="B71" s="64">
        <v>2018</v>
      </c>
      <c r="C71" s="64">
        <v>3340</v>
      </c>
      <c r="D71" s="68">
        <v>34100</v>
      </c>
      <c r="E71" s="282">
        <f t="shared" ref="E71:E72" si="11">H60</f>
        <v>35562</v>
      </c>
      <c r="F71" s="259"/>
      <c r="G71" s="8">
        <f t="shared" ref="G71:G76" si="12">D71-E71</f>
        <v>-1462</v>
      </c>
    </row>
    <row r="72" spans="2:10" ht="15.75" customHeight="1" x14ac:dyDescent="0.25">
      <c r="B72" s="64">
        <v>2017</v>
      </c>
      <c r="C72" s="64">
        <v>3050</v>
      </c>
      <c r="D72" s="68">
        <v>3980</v>
      </c>
      <c r="E72" s="267">
        <f t="shared" si="11"/>
        <v>26378</v>
      </c>
      <c r="F72" s="259"/>
      <c r="G72" s="8">
        <f t="shared" si="12"/>
        <v>-22398</v>
      </c>
    </row>
    <row r="73" spans="2:10" ht="15.75" customHeight="1" x14ac:dyDescent="0.25">
      <c r="B73" s="64">
        <v>2016</v>
      </c>
      <c r="C73" s="64">
        <v>2950</v>
      </c>
      <c r="D73" s="68">
        <v>3870</v>
      </c>
      <c r="E73" s="267">
        <v>4688</v>
      </c>
      <c r="F73" s="259"/>
      <c r="G73" s="8">
        <f t="shared" si="12"/>
        <v>-818</v>
      </c>
    </row>
    <row r="74" spans="2:10" ht="15.75" customHeight="1" x14ac:dyDescent="0.25">
      <c r="B74" s="64">
        <v>2015</v>
      </c>
      <c r="C74" s="64">
        <v>3150</v>
      </c>
      <c r="D74" s="68">
        <v>3400</v>
      </c>
      <c r="E74" s="267">
        <v>7877</v>
      </c>
      <c r="F74" s="259"/>
      <c r="G74" s="8">
        <f t="shared" si="12"/>
        <v>-4477</v>
      </c>
    </row>
    <row r="75" spans="2:10" ht="15.75" customHeight="1" x14ac:dyDescent="0.25">
      <c r="B75" s="64">
        <v>2014</v>
      </c>
      <c r="C75" s="64">
        <v>3210</v>
      </c>
      <c r="D75" s="68">
        <v>5480</v>
      </c>
      <c r="E75" s="267">
        <v>6019</v>
      </c>
      <c r="F75" s="259"/>
      <c r="G75" s="8">
        <f t="shared" si="12"/>
        <v>-539</v>
      </c>
    </row>
    <row r="76" spans="2:10" ht="15.75" customHeight="1" x14ac:dyDescent="0.25">
      <c r="B76" s="70">
        <v>2013</v>
      </c>
      <c r="C76" s="70">
        <v>1800</v>
      </c>
      <c r="D76" s="92">
        <v>1800</v>
      </c>
      <c r="E76" s="280">
        <v>4525</v>
      </c>
      <c r="F76" s="281"/>
      <c r="G76" s="8">
        <f t="shared" si="12"/>
        <v>-2725</v>
      </c>
    </row>
    <row r="77" spans="2:10" ht="15.75" customHeight="1" x14ac:dyDescent="0.25">
      <c r="B77" s="101"/>
      <c r="C77" s="73">
        <f t="shared" ref="C77:D77" si="13">SUM(C71:C76)</f>
        <v>17500</v>
      </c>
      <c r="D77" s="104">
        <f t="shared" si="13"/>
        <v>52630</v>
      </c>
      <c r="E77" s="284">
        <f>SUM(E72:F76)</f>
        <v>49487</v>
      </c>
      <c r="F77" s="277"/>
      <c r="G77" s="8"/>
    </row>
    <row r="78" spans="2:10" ht="15.75" customHeight="1" x14ac:dyDescent="0.25">
      <c r="F78" s="8"/>
      <c r="G78" s="8"/>
    </row>
    <row r="79" spans="2:10" ht="15.75" customHeight="1" x14ac:dyDescent="0.25">
      <c r="F79" s="8"/>
      <c r="G79" s="8"/>
    </row>
    <row r="80" spans="2:10" ht="15.75" customHeight="1" x14ac:dyDescent="0.25">
      <c r="F80" s="8"/>
      <c r="G80" s="8"/>
    </row>
    <row r="81" spans="3:7" ht="15.75" customHeight="1" x14ac:dyDescent="0.25">
      <c r="F81" s="8"/>
      <c r="G81" s="8"/>
    </row>
    <row r="82" spans="3:7" ht="15.75" customHeight="1" x14ac:dyDescent="0.25">
      <c r="F82" s="8"/>
      <c r="G82" s="8"/>
    </row>
    <row r="83" spans="3:7" ht="15.75" customHeight="1" x14ac:dyDescent="0.25">
      <c r="F83" s="8"/>
      <c r="G83" s="8"/>
    </row>
    <row r="84" spans="3:7" ht="15.75" customHeight="1" x14ac:dyDescent="0.25">
      <c r="F84" s="8"/>
      <c r="G84" s="8"/>
    </row>
    <row r="85" spans="3:7" ht="15.75" customHeight="1" x14ac:dyDescent="0.25">
      <c r="F85" s="8"/>
      <c r="G85" s="8"/>
    </row>
    <row r="86" spans="3:7" ht="15.75" customHeight="1" x14ac:dyDescent="0.25">
      <c r="F86" s="8"/>
      <c r="G86" s="8"/>
    </row>
    <row r="87" spans="3:7" ht="15.75" customHeight="1" x14ac:dyDescent="0.25">
      <c r="C87" s="59"/>
      <c r="F87" s="8"/>
      <c r="G87" s="8"/>
    </row>
    <row r="88" spans="3:7" ht="15.75" customHeight="1" x14ac:dyDescent="0.25">
      <c r="F88" s="8"/>
      <c r="G88" s="8"/>
    </row>
    <row r="89" spans="3:7" ht="15.75" customHeight="1" x14ac:dyDescent="0.25">
      <c r="F89" s="8"/>
      <c r="G89" s="8"/>
    </row>
    <row r="90" spans="3:7" ht="15.75" customHeight="1" x14ac:dyDescent="0.25">
      <c r="F90" s="8"/>
      <c r="G90" s="8"/>
    </row>
    <row r="91" spans="3:7" ht="15.75" customHeight="1" x14ac:dyDescent="0.25">
      <c r="F91" s="8"/>
      <c r="G91" s="8"/>
    </row>
    <row r="92" spans="3:7" ht="15.75" customHeight="1" x14ac:dyDescent="0.25">
      <c r="F92" s="8"/>
      <c r="G92" s="8"/>
    </row>
    <row r="93" spans="3:7" ht="15.75" customHeight="1" x14ac:dyDescent="0.25">
      <c r="F93" s="8"/>
      <c r="G93" s="8"/>
    </row>
    <row r="94" spans="3:7" ht="15.75" customHeight="1" x14ac:dyDescent="0.25">
      <c r="F94" s="8"/>
      <c r="G94" s="8"/>
    </row>
    <row r="95" spans="3:7" ht="15.75" customHeight="1" x14ac:dyDescent="0.25">
      <c r="F95" s="8"/>
      <c r="G95" s="8"/>
    </row>
    <row r="96" spans="3:7" ht="15.75" customHeight="1" x14ac:dyDescent="0.25">
      <c r="F96" s="8"/>
      <c r="G96" s="8"/>
    </row>
    <row r="97" spans="6:7" ht="15.75" customHeight="1" x14ac:dyDescent="0.25">
      <c r="F97" s="8"/>
      <c r="G97" s="8"/>
    </row>
    <row r="98" spans="6:7" ht="15.75" customHeight="1" x14ac:dyDescent="0.25">
      <c r="F98" s="8"/>
      <c r="G98" s="8"/>
    </row>
    <row r="99" spans="6:7" ht="15.75" customHeight="1" x14ac:dyDescent="0.25">
      <c r="F99" s="8"/>
      <c r="G99" s="8"/>
    </row>
    <row r="100" spans="6:7" ht="15.75" customHeight="1" x14ac:dyDescent="0.25">
      <c r="F100" s="8"/>
      <c r="G100" s="8"/>
    </row>
    <row r="101" spans="6:7" ht="15.75" customHeight="1" x14ac:dyDescent="0.25">
      <c r="F101" s="8"/>
      <c r="G101" s="8"/>
    </row>
    <row r="102" spans="6:7" ht="15.75" customHeight="1" x14ac:dyDescent="0.25">
      <c r="F102" s="8"/>
      <c r="G102" s="8"/>
    </row>
    <row r="103" spans="6:7" ht="15.75" customHeight="1" x14ac:dyDescent="0.25">
      <c r="F103" s="8"/>
      <c r="G103" s="8"/>
    </row>
    <row r="104" spans="6:7" ht="15.75" customHeight="1" x14ac:dyDescent="0.25">
      <c r="F104" s="8"/>
      <c r="G104" s="8"/>
    </row>
    <row r="105" spans="6:7" ht="15.75" customHeight="1" x14ac:dyDescent="0.25">
      <c r="F105" s="8"/>
      <c r="G105" s="8"/>
    </row>
    <row r="106" spans="6:7" ht="15.75" customHeight="1" x14ac:dyDescent="0.25">
      <c r="F106" s="8"/>
      <c r="G106" s="8"/>
    </row>
    <row r="107" spans="6:7" ht="15.75" customHeight="1" x14ac:dyDescent="0.25">
      <c r="F107" s="8"/>
      <c r="G107" s="8"/>
    </row>
    <row r="108" spans="6:7" ht="15.75" customHeight="1" x14ac:dyDescent="0.25">
      <c r="F108" s="8"/>
      <c r="G108" s="8"/>
    </row>
    <row r="109" spans="6:7" ht="15.75" customHeight="1" x14ac:dyDescent="0.25">
      <c r="F109" s="8"/>
      <c r="G109" s="8"/>
    </row>
    <row r="110" spans="6:7" ht="15.75" customHeight="1" x14ac:dyDescent="0.25">
      <c r="F110" s="8"/>
      <c r="G110" s="8"/>
    </row>
    <row r="111" spans="6:7" ht="15.75" customHeight="1" x14ac:dyDescent="0.25">
      <c r="F111" s="8"/>
      <c r="G111" s="8"/>
    </row>
    <row r="112" spans="6:7" ht="15.75" customHeight="1" x14ac:dyDescent="0.25">
      <c r="F112" s="8"/>
      <c r="G112" s="8"/>
    </row>
    <row r="113" spans="6:7" ht="15.75" customHeight="1" x14ac:dyDescent="0.25">
      <c r="F113" s="8"/>
      <c r="G113" s="8"/>
    </row>
    <row r="114" spans="6:7" ht="15.75" customHeight="1" x14ac:dyDescent="0.25">
      <c r="F114" s="8"/>
      <c r="G114" s="8"/>
    </row>
    <row r="115" spans="6:7" ht="15.75" customHeight="1" x14ac:dyDescent="0.25">
      <c r="F115" s="8"/>
      <c r="G115" s="8"/>
    </row>
    <row r="116" spans="6:7" ht="15.75" customHeight="1" x14ac:dyDescent="0.25">
      <c r="F116" s="8"/>
      <c r="G116" s="8"/>
    </row>
    <row r="117" spans="6:7" ht="15.75" customHeight="1" x14ac:dyDescent="0.25">
      <c r="F117" s="8"/>
      <c r="G117" s="8"/>
    </row>
    <row r="118" spans="6:7" ht="15.75" customHeight="1" x14ac:dyDescent="0.25">
      <c r="F118" s="8"/>
      <c r="G118" s="8"/>
    </row>
    <row r="119" spans="6:7" ht="15.75" customHeight="1" x14ac:dyDescent="0.25">
      <c r="F119" s="8"/>
      <c r="G119" s="8"/>
    </row>
    <row r="120" spans="6:7" ht="15.75" customHeight="1" x14ac:dyDescent="0.25">
      <c r="F120" s="8"/>
      <c r="G120" s="8"/>
    </row>
    <row r="121" spans="6:7" ht="15.75" customHeight="1" x14ac:dyDescent="0.25">
      <c r="F121" s="8"/>
      <c r="G121" s="8"/>
    </row>
    <row r="122" spans="6:7" ht="15.75" customHeight="1" x14ac:dyDescent="0.25">
      <c r="F122" s="8"/>
      <c r="G122" s="8"/>
    </row>
    <row r="123" spans="6:7" ht="15.75" customHeight="1" x14ac:dyDescent="0.25">
      <c r="F123" s="8"/>
      <c r="G123" s="8"/>
    </row>
    <row r="124" spans="6:7" ht="15.75" customHeight="1" x14ac:dyDescent="0.25">
      <c r="F124" s="8"/>
      <c r="G124" s="8"/>
    </row>
    <row r="125" spans="6:7" ht="15.75" customHeight="1" x14ac:dyDescent="0.25">
      <c r="F125" s="8"/>
      <c r="G125" s="8"/>
    </row>
    <row r="126" spans="6:7" ht="15.75" customHeight="1" x14ac:dyDescent="0.25">
      <c r="F126" s="8"/>
      <c r="G126" s="8"/>
    </row>
    <row r="127" spans="6:7" ht="15.75" customHeight="1" x14ac:dyDescent="0.25">
      <c r="F127" s="8"/>
      <c r="G127" s="8"/>
    </row>
    <row r="128" spans="6:7" ht="15.75" customHeight="1" x14ac:dyDescent="0.25">
      <c r="F128" s="8"/>
      <c r="G128" s="8"/>
    </row>
    <row r="129" spans="6:7" ht="15.75" customHeight="1" x14ac:dyDescent="0.25">
      <c r="F129" s="8"/>
      <c r="G129" s="8"/>
    </row>
    <row r="130" spans="6:7" ht="15.75" customHeight="1" x14ac:dyDescent="0.25">
      <c r="F130" s="8"/>
      <c r="G130" s="8"/>
    </row>
    <row r="131" spans="6:7" ht="15.75" customHeight="1" x14ac:dyDescent="0.25">
      <c r="F131" s="8"/>
      <c r="G131" s="8"/>
    </row>
    <row r="132" spans="6:7" ht="15.75" customHeight="1" x14ac:dyDescent="0.25">
      <c r="F132" s="8"/>
      <c r="G132" s="8"/>
    </row>
    <row r="133" spans="6:7" ht="15.75" customHeight="1" x14ac:dyDescent="0.25">
      <c r="F133" s="8"/>
      <c r="G133" s="8"/>
    </row>
    <row r="134" spans="6:7" ht="15.75" customHeight="1" x14ac:dyDescent="0.25">
      <c r="F134" s="8"/>
      <c r="G134" s="8"/>
    </row>
    <row r="135" spans="6:7" ht="15.75" customHeight="1" x14ac:dyDescent="0.25">
      <c r="F135" s="8"/>
      <c r="G135" s="8"/>
    </row>
    <row r="136" spans="6:7" ht="15.75" customHeight="1" x14ac:dyDescent="0.25">
      <c r="F136" s="8"/>
      <c r="G136" s="8"/>
    </row>
    <row r="137" spans="6:7" ht="15.75" customHeight="1" x14ac:dyDescent="0.25">
      <c r="F137" s="8"/>
      <c r="G137" s="8"/>
    </row>
    <row r="138" spans="6:7" ht="15.75" customHeight="1" x14ac:dyDescent="0.25">
      <c r="F138" s="8"/>
      <c r="G138" s="8"/>
    </row>
    <row r="139" spans="6:7" ht="15.75" customHeight="1" x14ac:dyDescent="0.25">
      <c r="F139" s="8"/>
      <c r="G139" s="8"/>
    </row>
    <row r="140" spans="6:7" ht="15.75" customHeight="1" x14ac:dyDescent="0.25">
      <c r="F140" s="8"/>
      <c r="G140" s="8"/>
    </row>
    <row r="141" spans="6:7" ht="15.75" customHeight="1" x14ac:dyDescent="0.25">
      <c r="F141" s="8"/>
      <c r="G141" s="8"/>
    </row>
    <row r="142" spans="6:7" ht="15.75" customHeight="1" x14ac:dyDescent="0.25">
      <c r="F142" s="8"/>
      <c r="G142" s="8"/>
    </row>
    <row r="143" spans="6:7" ht="15.75" customHeight="1" x14ac:dyDescent="0.25">
      <c r="F143" s="8"/>
      <c r="G143" s="8"/>
    </row>
    <row r="144" spans="6:7" ht="15.75" customHeight="1" x14ac:dyDescent="0.25">
      <c r="F144" s="8"/>
      <c r="G144" s="8"/>
    </row>
    <row r="145" spans="6:7" ht="15.75" customHeight="1" x14ac:dyDescent="0.25">
      <c r="F145" s="8"/>
      <c r="G145" s="8"/>
    </row>
    <row r="146" spans="6:7" ht="15.75" customHeight="1" x14ac:dyDescent="0.25">
      <c r="F146" s="8"/>
      <c r="G146" s="8"/>
    </row>
    <row r="147" spans="6:7" ht="15.75" customHeight="1" x14ac:dyDescent="0.25">
      <c r="F147" s="8"/>
      <c r="G147" s="8"/>
    </row>
    <row r="148" spans="6:7" ht="15.75" customHeight="1" x14ac:dyDescent="0.25">
      <c r="F148" s="8"/>
      <c r="G148" s="8"/>
    </row>
    <row r="149" spans="6:7" ht="15.75" customHeight="1" x14ac:dyDescent="0.25">
      <c r="F149" s="8"/>
      <c r="G149" s="8"/>
    </row>
    <row r="150" spans="6:7" ht="15.75" customHeight="1" x14ac:dyDescent="0.25">
      <c r="F150" s="8"/>
      <c r="G150" s="8"/>
    </row>
    <row r="151" spans="6:7" ht="15.75" customHeight="1" x14ac:dyDescent="0.25">
      <c r="F151" s="8"/>
      <c r="G151" s="8"/>
    </row>
    <row r="152" spans="6:7" ht="15.75" customHeight="1" x14ac:dyDescent="0.25">
      <c r="F152" s="8"/>
      <c r="G152" s="8"/>
    </row>
    <row r="153" spans="6:7" ht="15.75" customHeight="1" x14ac:dyDescent="0.25">
      <c r="F153" s="8"/>
      <c r="G153" s="8"/>
    </row>
    <row r="154" spans="6:7" ht="15.75" customHeight="1" x14ac:dyDescent="0.25">
      <c r="F154" s="8"/>
      <c r="G154" s="8"/>
    </row>
    <row r="155" spans="6:7" ht="15.75" customHeight="1" x14ac:dyDescent="0.25">
      <c r="F155" s="8"/>
      <c r="G155" s="8"/>
    </row>
    <row r="156" spans="6:7" ht="15.75" customHeight="1" x14ac:dyDescent="0.25">
      <c r="F156" s="8"/>
      <c r="G156" s="8"/>
    </row>
    <row r="157" spans="6:7" ht="15.75" customHeight="1" x14ac:dyDescent="0.25">
      <c r="F157" s="8"/>
      <c r="G157" s="8"/>
    </row>
    <row r="158" spans="6:7" ht="15.75" customHeight="1" x14ac:dyDescent="0.25">
      <c r="F158" s="8"/>
      <c r="G158" s="8"/>
    </row>
    <row r="159" spans="6:7" ht="15.75" customHeight="1" x14ac:dyDescent="0.25">
      <c r="F159" s="8"/>
      <c r="G159" s="8"/>
    </row>
    <row r="160" spans="6:7" ht="15.75" customHeight="1" x14ac:dyDescent="0.25">
      <c r="F160" s="8"/>
      <c r="G160" s="8"/>
    </row>
    <row r="161" spans="6:7" ht="15.75" customHeight="1" x14ac:dyDescent="0.25">
      <c r="F161" s="8"/>
      <c r="G161" s="8"/>
    </row>
    <row r="162" spans="6:7" ht="15.75" customHeight="1" x14ac:dyDescent="0.25">
      <c r="F162" s="8"/>
      <c r="G162" s="8"/>
    </row>
    <row r="163" spans="6:7" ht="15.75" customHeight="1" x14ac:dyDescent="0.25">
      <c r="F163" s="8"/>
      <c r="G163" s="8"/>
    </row>
    <row r="164" spans="6:7" ht="15.75" customHeight="1" x14ac:dyDescent="0.25">
      <c r="F164" s="8"/>
      <c r="G164" s="8"/>
    </row>
    <row r="165" spans="6:7" ht="15.75" customHeight="1" x14ac:dyDescent="0.25">
      <c r="F165" s="8"/>
      <c r="G165" s="8"/>
    </row>
    <row r="166" spans="6:7" ht="15.75" customHeight="1" x14ac:dyDescent="0.25">
      <c r="F166" s="8"/>
      <c r="G166" s="8"/>
    </row>
    <row r="167" spans="6:7" ht="15.75" customHeight="1" x14ac:dyDescent="0.25">
      <c r="F167" s="8"/>
      <c r="G167" s="8"/>
    </row>
    <row r="168" spans="6:7" ht="15.75" customHeight="1" x14ac:dyDescent="0.25">
      <c r="F168" s="8"/>
      <c r="G168" s="8"/>
    </row>
    <row r="169" spans="6:7" ht="15.75" customHeight="1" x14ac:dyDescent="0.25">
      <c r="F169" s="8"/>
      <c r="G169" s="8"/>
    </row>
    <row r="170" spans="6:7" ht="15.75" customHeight="1" x14ac:dyDescent="0.25">
      <c r="F170" s="8"/>
      <c r="G170" s="8"/>
    </row>
    <row r="171" spans="6:7" ht="15.75" customHeight="1" x14ac:dyDescent="0.25">
      <c r="F171" s="8"/>
      <c r="G171" s="8"/>
    </row>
    <row r="172" spans="6:7" ht="15.75" customHeight="1" x14ac:dyDescent="0.25">
      <c r="F172" s="8"/>
      <c r="G172" s="8"/>
    </row>
    <row r="173" spans="6:7" ht="15.75" customHeight="1" x14ac:dyDescent="0.25">
      <c r="F173" s="8"/>
      <c r="G173" s="8"/>
    </row>
    <row r="174" spans="6:7" ht="15.75" customHeight="1" x14ac:dyDescent="0.25">
      <c r="F174" s="8"/>
      <c r="G174" s="8"/>
    </row>
    <row r="175" spans="6:7" ht="15.75" customHeight="1" x14ac:dyDescent="0.25">
      <c r="F175" s="8"/>
      <c r="G175" s="8"/>
    </row>
    <row r="176" spans="6:7" ht="15.75" customHeight="1" x14ac:dyDescent="0.25">
      <c r="F176" s="8"/>
      <c r="G176" s="8"/>
    </row>
    <row r="177" spans="6:7" ht="15.75" customHeight="1" x14ac:dyDescent="0.25">
      <c r="F177" s="8"/>
      <c r="G177" s="8"/>
    </row>
    <row r="178" spans="6:7" ht="15.75" customHeight="1" x14ac:dyDescent="0.25">
      <c r="F178" s="8"/>
      <c r="G178" s="8"/>
    </row>
    <row r="179" spans="6:7" ht="15.75" customHeight="1" x14ac:dyDescent="0.25">
      <c r="F179" s="8"/>
      <c r="G179" s="8"/>
    </row>
    <row r="180" spans="6:7" ht="15.75" customHeight="1" x14ac:dyDescent="0.25">
      <c r="F180" s="8"/>
      <c r="G180" s="8"/>
    </row>
    <row r="181" spans="6:7" ht="15.75" customHeight="1" x14ac:dyDescent="0.25">
      <c r="F181" s="8"/>
      <c r="G181" s="8"/>
    </row>
    <row r="182" spans="6:7" ht="15.75" customHeight="1" x14ac:dyDescent="0.25">
      <c r="F182" s="8"/>
      <c r="G182" s="8"/>
    </row>
    <row r="183" spans="6:7" ht="15.75" customHeight="1" x14ac:dyDescent="0.25">
      <c r="F183" s="8"/>
      <c r="G183" s="8"/>
    </row>
    <row r="184" spans="6:7" ht="15.75" customHeight="1" x14ac:dyDescent="0.25">
      <c r="F184" s="8"/>
      <c r="G184" s="8"/>
    </row>
    <row r="185" spans="6:7" ht="15.75" customHeight="1" x14ac:dyDescent="0.25">
      <c r="F185" s="8"/>
      <c r="G185" s="8"/>
    </row>
    <row r="186" spans="6:7" ht="15.75" customHeight="1" x14ac:dyDescent="0.25">
      <c r="F186" s="8"/>
      <c r="G186" s="8"/>
    </row>
    <row r="187" spans="6:7" ht="15.75" customHeight="1" x14ac:dyDescent="0.25">
      <c r="F187" s="8"/>
      <c r="G187" s="8"/>
    </row>
    <row r="188" spans="6:7" ht="15.75" customHeight="1" x14ac:dyDescent="0.25">
      <c r="F188" s="8"/>
      <c r="G188" s="8"/>
    </row>
    <row r="189" spans="6:7" ht="15.75" customHeight="1" x14ac:dyDescent="0.25">
      <c r="F189" s="8"/>
      <c r="G189" s="8"/>
    </row>
    <row r="190" spans="6:7" ht="15.75" customHeight="1" x14ac:dyDescent="0.25">
      <c r="F190" s="8"/>
      <c r="G190" s="8"/>
    </row>
    <row r="191" spans="6:7" ht="15.75" customHeight="1" x14ac:dyDescent="0.25">
      <c r="F191" s="8"/>
      <c r="G191" s="8"/>
    </row>
    <row r="192" spans="6:7" ht="15.75" customHeight="1" x14ac:dyDescent="0.25">
      <c r="F192" s="8"/>
      <c r="G192" s="8"/>
    </row>
    <row r="193" spans="6:7" ht="15.75" customHeight="1" x14ac:dyDescent="0.25">
      <c r="F193" s="8"/>
      <c r="G193" s="8"/>
    </row>
    <row r="194" spans="6:7" ht="15.75" customHeight="1" x14ac:dyDescent="0.25">
      <c r="F194" s="8"/>
      <c r="G194" s="8"/>
    </row>
    <row r="195" spans="6:7" ht="15.75" customHeight="1" x14ac:dyDescent="0.25">
      <c r="F195" s="8"/>
      <c r="G195" s="8"/>
    </row>
    <row r="196" spans="6:7" ht="15.75" customHeight="1" x14ac:dyDescent="0.25">
      <c r="F196" s="8"/>
      <c r="G196" s="8"/>
    </row>
    <row r="197" spans="6:7" ht="15.75" customHeight="1" x14ac:dyDescent="0.25">
      <c r="F197" s="8"/>
      <c r="G197" s="8"/>
    </row>
    <row r="198" spans="6:7" ht="15.75" customHeight="1" x14ac:dyDescent="0.25">
      <c r="F198" s="8"/>
      <c r="G198" s="8"/>
    </row>
    <row r="199" spans="6:7" ht="15.75" customHeight="1" x14ac:dyDescent="0.25">
      <c r="F199" s="8"/>
      <c r="G199" s="8"/>
    </row>
    <row r="200" spans="6:7" ht="15.75" customHeight="1" x14ac:dyDescent="0.25">
      <c r="F200" s="8"/>
      <c r="G200" s="8"/>
    </row>
    <row r="201" spans="6:7" ht="15.75" customHeight="1" x14ac:dyDescent="0.25">
      <c r="F201" s="8"/>
      <c r="G201" s="8"/>
    </row>
    <row r="202" spans="6:7" ht="15.75" customHeight="1" x14ac:dyDescent="0.25">
      <c r="F202" s="8"/>
      <c r="G202" s="8"/>
    </row>
    <row r="203" spans="6:7" ht="15.75" customHeight="1" x14ac:dyDescent="0.25">
      <c r="F203" s="8"/>
      <c r="G203" s="8"/>
    </row>
    <row r="204" spans="6:7" ht="15.75" customHeight="1" x14ac:dyDescent="0.25">
      <c r="F204" s="8"/>
      <c r="G204" s="8"/>
    </row>
    <row r="205" spans="6:7" ht="15.75" customHeight="1" x14ac:dyDescent="0.25">
      <c r="F205" s="8"/>
      <c r="G205" s="8"/>
    </row>
    <row r="206" spans="6:7" ht="15.75" customHeight="1" x14ac:dyDescent="0.25">
      <c r="F206" s="8"/>
      <c r="G206" s="8"/>
    </row>
    <row r="207" spans="6:7" ht="15.75" customHeight="1" x14ac:dyDescent="0.25">
      <c r="F207" s="8"/>
      <c r="G207" s="8"/>
    </row>
    <row r="208" spans="6:7" ht="15.75" customHeight="1" x14ac:dyDescent="0.25">
      <c r="F208" s="8"/>
      <c r="G208" s="8"/>
    </row>
    <row r="209" spans="6:7" ht="15.75" customHeight="1" x14ac:dyDescent="0.25">
      <c r="F209" s="8"/>
      <c r="G209" s="8"/>
    </row>
    <row r="210" spans="6:7" ht="15.75" customHeight="1" x14ac:dyDescent="0.25">
      <c r="F210" s="8"/>
      <c r="G210" s="8"/>
    </row>
    <row r="211" spans="6:7" ht="15.75" customHeight="1" x14ac:dyDescent="0.25">
      <c r="F211" s="8"/>
      <c r="G211" s="8"/>
    </row>
    <row r="212" spans="6:7" ht="15.75" customHeight="1" x14ac:dyDescent="0.25">
      <c r="F212" s="8"/>
      <c r="G212" s="8"/>
    </row>
    <row r="213" spans="6:7" ht="15.75" customHeight="1" x14ac:dyDescent="0.25">
      <c r="F213" s="8"/>
      <c r="G213" s="8"/>
    </row>
    <row r="214" spans="6:7" ht="15.75" customHeight="1" x14ac:dyDescent="0.25">
      <c r="F214" s="8"/>
      <c r="G214" s="8"/>
    </row>
    <row r="215" spans="6:7" ht="15.75" customHeight="1" x14ac:dyDescent="0.25">
      <c r="F215" s="8"/>
      <c r="G215" s="8"/>
    </row>
    <row r="216" spans="6:7" ht="15.75" customHeight="1" x14ac:dyDescent="0.25">
      <c r="F216" s="8"/>
      <c r="G216" s="8"/>
    </row>
    <row r="217" spans="6:7" ht="15.75" customHeight="1" x14ac:dyDescent="0.25">
      <c r="F217" s="8"/>
      <c r="G217" s="8"/>
    </row>
    <row r="218" spans="6:7" ht="15.75" customHeight="1" x14ac:dyDescent="0.25">
      <c r="F218" s="8"/>
      <c r="G218" s="8"/>
    </row>
    <row r="219" spans="6:7" ht="15.75" customHeight="1" x14ac:dyDescent="0.25">
      <c r="F219" s="8"/>
      <c r="G219" s="8"/>
    </row>
    <row r="220" spans="6:7" ht="15.75" customHeight="1" x14ac:dyDescent="0.25">
      <c r="F220" s="8"/>
      <c r="G220" s="8"/>
    </row>
    <row r="221" spans="6:7" ht="15.75" customHeight="1" x14ac:dyDescent="0.25">
      <c r="F221" s="8"/>
      <c r="G221" s="8"/>
    </row>
    <row r="222" spans="6:7" ht="15.75" customHeight="1" x14ac:dyDescent="0.25">
      <c r="F222" s="8"/>
      <c r="G222" s="8"/>
    </row>
    <row r="223" spans="6:7" ht="15.75" customHeight="1" x14ac:dyDescent="0.25">
      <c r="F223" s="8"/>
      <c r="G223" s="8"/>
    </row>
    <row r="224" spans="6:7" ht="15.75" customHeight="1" x14ac:dyDescent="0.25">
      <c r="F224" s="8"/>
      <c r="G224" s="8"/>
    </row>
    <row r="225" spans="6:7" ht="15.75" customHeight="1" x14ac:dyDescent="0.25">
      <c r="F225" s="8"/>
      <c r="G225" s="8"/>
    </row>
    <row r="226" spans="6:7" ht="15.75" customHeight="1" x14ac:dyDescent="0.25">
      <c r="F226" s="8"/>
      <c r="G226" s="8"/>
    </row>
    <row r="227" spans="6:7" ht="15.75" customHeight="1" x14ac:dyDescent="0.25">
      <c r="F227" s="8"/>
      <c r="G227" s="8"/>
    </row>
    <row r="228" spans="6:7" ht="15.75" customHeight="1" x14ac:dyDescent="0.25">
      <c r="F228" s="8"/>
      <c r="G228" s="8"/>
    </row>
    <row r="229" spans="6:7" ht="15.75" customHeight="1" x14ac:dyDescent="0.25">
      <c r="F229" s="8"/>
      <c r="G229" s="8"/>
    </row>
    <row r="230" spans="6:7" ht="15.75" customHeight="1" x14ac:dyDescent="0.25">
      <c r="F230" s="8"/>
      <c r="G230" s="8"/>
    </row>
    <row r="231" spans="6:7" ht="15.75" customHeight="1" x14ac:dyDescent="0.25">
      <c r="F231" s="8"/>
      <c r="G231" s="8"/>
    </row>
    <row r="232" spans="6:7" ht="15.75" customHeight="1" x14ac:dyDescent="0.25">
      <c r="F232" s="8"/>
      <c r="G232" s="8"/>
    </row>
    <row r="233" spans="6:7" ht="15.75" customHeight="1" x14ac:dyDescent="0.25">
      <c r="F233" s="8"/>
      <c r="G233" s="8"/>
    </row>
    <row r="234" spans="6:7" ht="15.75" customHeight="1" x14ac:dyDescent="0.25">
      <c r="F234" s="8"/>
      <c r="G234" s="8"/>
    </row>
    <row r="235" spans="6:7" ht="15.75" customHeight="1" x14ac:dyDescent="0.25">
      <c r="F235" s="8"/>
      <c r="G235" s="8"/>
    </row>
    <row r="236" spans="6:7" ht="15.75" customHeight="1" x14ac:dyDescent="0.25">
      <c r="F236" s="8"/>
      <c r="G236" s="8"/>
    </row>
    <row r="237" spans="6:7" ht="15.75" customHeight="1" x14ac:dyDescent="0.25">
      <c r="F237" s="8"/>
      <c r="G237" s="8"/>
    </row>
    <row r="238" spans="6:7" ht="15.75" customHeight="1" x14ac:dyDescent="0.25">
      <c r="F238" s="8"/>
      <c r="G238" s="8"/>
    </row>
    <row r="239" spans="6:7" ht="15.75" customHeight="1" x14ac:dyDescent="0.25">
      <c r="F239" s="8"/>
      <c r="G239" s="8"/>
    </row>
    <row r="240" spans="6:7" ht="15.75" customHeight="1" x14ac:dyDescent="0.25">
      <c r="F240" s="8"/>
      <c r="G240" s="8"/>
    </row>
    <row r="241" spans="6:7" ht="15.75" customHeight="1" x14ac:dyDescent="0.25">
      <c r="F241" s="8"/>
      <c r="G241" s="8"/>
    </row>
    <row r="242" spans="6:7" ht="15.75" customHeight="1" x14ac:dyDescent="0.25">
      <c r="F242" s="8"/>
      <c r="G242" s="8"/>
    </row>
    <row r="243" spans="6:7" ht="15.75" customHeight="1" x14ac:dyDescent="0.25">
      <c r="F243" s="8"/>
      <c r="G243" s="8"/>
    </row>
    <row r="244" spans="6:7" ht="15.75" customHeight="1" x14ac:dyDescent="0.25">
      <c r="F244" s="8"/>
      <c r="G244" s="8"/>
    </row>
    <row r="245" spans="6:7" ht="15.75" customHeight="1" x14ac:dyDescent="0.25">
      <c r="F245" s="8"/>
      <c r="G245" s="8"/>
    </row>
    <row r="246" spans="6:7" ht="15.75" customHeight="1" x14ac:dyDescent="0.25">
      <c r="F246" s="8"/>
      <c r="G246" s="8"/>
    </row>
    <row r="247" spans="6:7" ht="15.75" customHeight="1" x14ac:dyDescent="0.25">
      <c r="F247" s="8"/>
      <c r="G247" s="8"/>
    </row>
    <row r="248" spans="6:7" ht="15.75" customHeight="1" x14ac:dyDescent="0.25">
      <c r="F248" s="8"/>
      <c r="G248" s="8"/>
    </row>
    <row r="249" spans="6:7" ht="15.75" customHeight="1" x14ac:dyDescent="0.25">
      <c r="F249" s="8"/>
      <c r="G249" s="8"/>
    </row>
    <row r="250" spans="6:7" ht="15.75" customHeight="1" x14ac:dyDescent="0.25">
      <c r="F250" s="8"/>
      <c r="G250" s="8"/>
    </row>
    <row r="251" spans="6:7" ht="15.75" customHeight="1" x14ac:dyDescent="0.25">
      <c r="F251" s="8"/>
      <c r="G251" s="8"/>
    </row>
    <row r="252" spans="6:7" ht="15.75" customHeight="1" x14ac:dyDescent="0.25">
      <c r="F252" s="8"/>
      <c r="G252" s="8"/>
    </row>
    <row r="253" spans="6:7" ht="15.75" customHeight="1" x14ac:dyDescent="0.25">
      <c r="F253" s="8"/>
      <c r="G253" s="8"/>
    </row>
    <row r="254" spans="6:7" ht="15.75" customHeight="1" x14ac:dyDescent="0.25">
      <c r="F254" s="8"/>
      <c r="G254" s="8"/>
    </row>
    <row r="255" spans="6:7" ht="15.75" customHeight="1" x14ac:dyDescent="0.25">
      <c r="F255" s="8"/>
      <c r="G255" s="8"/>
    </row>
    <row r="256" spans="6:7" ht="15.75" customHeight="1" x14ac:dyDescent="0.25">
      <c r="F256" s="8"/>
      <c r="G256" s="8"/>
    </row>
    <row r="257" spans="6:7" ht="15.75" customHeight="1" x14ac:dyDescent="0.25">
      <c r="F257" s="8"/>
      <c r="G257" s="8"/>
    </row>
    <row r="258" spans="6:7" ht="15.75" customHeight="1" x14ac:dyDescent="0.25">
      <c r="F258" s="8"/>
      <c r="G258" s="8"/>
    </row>
    <row r="259" spans="6:7" ht="15.75" customHeight="1" x14ac:dyDescent="0.25">
      <c r="F259" s="8"/>
      <c r="G259" s="8"/>
    </row>
    <row r="260" spans="6:7" ht="15.75" customHeight="1" x14ac:dyDescent="0.25">
      <c r="F260" s="8"/>
      <c r="G260" s="8"/>
    </row>
    <row r="261" spans="6:7" ht="15.75" customHeight="1" x14ac:dyDescent="0.25">
      <c r="F261" s="8"/>
      <c r="G261" s="8"/>
    </row>
    <row r="262" spans="6:7" ht="15.75" customHeight="1" x14ac:dyDescent="0.25">
      <c r="F262" s="8"/>
      <c r="G262" s="8"/>
    </row>
    <row r="263" spans="6:7" ht="15.75" customHeight="1" x14ac:dyDescent="0.25">
      <c r="F263" s="8"/>
      <c r="G263" s="8"/>
    </row>
    <row r="264" spans="6:7" ht="15.75" customHeight="1" x14ac:dyDescent="0.25">
      <c r="F264" s="8"/>
      <c r="G264" s="8"/>
    </row>
    <row r="265" spans="6:7" ht="15.75" customHeight="1" x14ac:dyDescent="0.25">
      <c r="F265" s="8"/>
      <c r="G265" s="8"/>
    </row>
    <row r="266" spans="6:7" ht="15.75" customHeight="1" x14ac:dyDescent="0.25">
      <c r="F266" s="8"/>
      <c r="G266" s="8"/>
    </row>
    <row r="267" spans="6:7" ht="15.75" customHeight="1" x14ac:dyDescent="0.25">
      <c r="F267" s="8"/>
      <c r="G267" s="8"/>
    </row>
    <row r="268" spans="6:7" ht="15.75" customHeight="1" x14ac:dyDescent="0.25">
      <c r="F268" s="8"/>
      <c r="G268" s="8"/>
    </row>
    <row r="269" spans="6:7" ht="15.75" customHeight="1" x14ac:dyDescent="0.25">
      <c r="F269" s="8"/>
      <c r="G269" s="8"/>
    </row>
    <row r="270" spans="6:7" ht="15.75" customHeight="1" x14ac:dyDescent="0.25">
      <c r="F270" s="8"/>
      <c r="G270" s="8"/>
    </row>
    <row r="271" spans="6:7" ht="15.75" customHeight="1" x14ac:dyDescent="0.25">
      <c r="F271" s="8"/>
      <c r="G271" s="8"/>
    </row>
    <row r="272" spans="6:7" ht="15.75" customHeight="1" x14ac:dyDescent="0.25">
      <c r="F272" s="8"/>
      <c r="G272" s="8"/>
    </row>
    <row r="273" spans="6:7" ht="15.75" customHeight="1" x14ac:dyDescent="0.25">
      <c r="F273" s="8"/>
      <c r="G273" s="8"/>
    </row>
    <row r="274" spans="6:7" ht="15.75" customHeight="1" x14ac:dyDescent="0.25">
      <c r="F274" s="8"/>
      <c r="G274" s="8"/>
    </row>
    <row r="275" spans="6:7" ht="15.75" customHeight="1" x14ac:dyDescent="0.25">
      <c r="F275" s="8"/>
      <c r="G275" s="8"/>
    </row>
    <row r="276" spans="6:7" ht="15.75" customHeight="1" x14ac:dyDescent="0.25">
      <c r="F276" s="8"/>
      <c r="G276" s="8"/>
    </row>
    <row r="277" spans="6:7" ht="15.75" customHeight="1" x14ac:dyDescent="0.25">
      <c r="F277" s="8"/>
      <c r="G277" s="8"/>
    </row>
    <row r="278" spans="6:7" ht="15.75" customHeight="1" x14ac:dyDescent="0.25">
      <c r="F278" s="8"/>
      <c r="G278" s="8"/>
    </row>
    <row r="279" spans="6:7" ht="15.75" customHeight="1" x14ac:dyDescent="0.25">
      <c r="F279" s="8"/>
      <c r="G279" s="8"/>
    </row>
    <row r="280" spans="6:7" ht="15.75" customHeight="1" x14ac:dyDescent="0.25">
      <c r="F280" s="8"/>
      <c r="G280" s="8"/>
    </row>
    <row r="281" spans="6:7" ht="15.75" customHeight="1" x14ac:dyDescent="0.25">
      <c r="F281" s="8"/>
      <c r="G281" s="8"/>
    </row>
    <row r="282" spans="6:7" ht="15.75" customHeight="1" x14ac:dyDescent="0.25">
      <c r="F282" s="8"/>
      <c r="G282" s="8"/>
    </row>
    <row r="283" spans="6:7" ht="15.75" customHeight="1" x14ac:dyDescent="0.25">
      <c r="F283" s="8"/>
      <c r="G283" s="8"/>
    </row>
    <row r="284" spans="6:7" ht="15.75" customHeight="1" x14ac:dyDescent="0.25">
      <c r="F284" s="8"/>
      <c r="G284" s="8"/>
    </row>
    <row r="285" spans="6:7" ht="15.75" customHeight="1" x14ac:dyDescent="0.25">
      <c r="F285" s="8"/>
      <c r="G285" s="8"/>
    </row>
    <row r="286" spans="6:7" ht="15.75" customHeight="1" x14ac:dyDescent="0.25">
      <c r="F286" s="8"/>
      <c r="G286" s="8"/>
    </row>
    <row r="287" spans="6:7" ht="15.75" customHeight="1" x14ac:dyDescent="0.25">
      <c r="F287" s="8"/>
      <c r="G287" s="8"/>
    </row>
    <row r="288" spans="6:7" ht="15.75" customHeight="1" x14ac:dyDescent="0.25">
      <c r="F288" s="8"/>
      <c r="G288" s="8"/>
    </row>
    <row r="289" spans="6:7" ht="15.75" customHeight="1" x14ac:dyDescent="0.25">
      <c r="F289" s="8"/>
      <c r="G289" s="8"/>
    </row>
    <row r="290" spans="6:7" ht="15.75" customHeight="1" x14ac:dyDescent="0.25">
      <c r="F290" s="8"/>
      <c r="G290" s="8"/>
    </row>
    <row r="291" spans="6:7" ht="15.75" customHeight="1" x14ac:dyDescent="0.25">
      <c r="F291" s="8"/>
      <c r="G291" s="8"/>
    </row>
    <row r="292" spans="6:7" ht="15.75" customHeight="1" x14ac:dyDescent="0.25">
      <c r="F292" s="8"/>
      <c r="G292" s="8"/>
    </row>
    <row r="293" spans="6:7" ht="15.75" customHeight="1" x14ac:dyDescent="0.25">
      <c r="F293" s="8"/>
      <c r="G293" s="8"/>
    </row>
    <row r="294" spans="6:7" ht="15.75" customHeight="1" x14ac:dyDescent="0.25">
      <c r="F294" s="8"/>
      <c r="G294" s="8"/>
    </row>
    <row r="295" spans="6:7" ht="15.75" customHeight="1" x14ac:dyDescent="0.25">
      <c r="F295" s="8"/>
      <c r="G295" s="8"/>
    </row>
    <row r="296" spans="6:7" ht="15.75" customHeight="1" x14ac:dyDescent="0.25">
      <c r="F296" s="8"/>
      <c r="G296" s="8"/>
    </row>
    <row r="297" spans="6:7" ht="15.75" customHeight="1" x14ac:dyDescent="0.25">
      <c r="F297" s="8"/>
      <c r="G297" s="8"/>
    </row>
    <row r="298" spans="6:7" ht="15.75" customHeight="1" x14ac:dyDescent="0.25">
      <c r="F298" s="8"/>
      <c r="G298" s="8"/>
    </row>
    <row r="299" spans="6:7" ht="15.75" customHeight="1" x14ac:dyDescent="0.25">
      <c r="F299" s="8"/>
      <c r="G299" s="8"/>
    </row>
    <row r="300" spans="6:7" ht="15.75" customHeight="1" x14ac:dyDescent="0.25">
      <c r="F300" s="8"/>
      <c r="G300" s="8"/>
    </row>
    <row r="301" spans="6:7" ht="15.75" customHeight="1" x14ac:dyDescent="0.25">
      <c r="F301" s="8"/>
      <c r="G301" s="8"/>
    </row>
    <row r="302" spans="6:7" ht="15.75" customHeight="1" x14ac:dyDescent="0.25">
      <c r="F302" s="8"/>
      <c r="G302" s="8"/>
    </row>
    <row r="303" spans="6:7" ht="15.75" customHeight="1" x14ac:dyDescent="0.25">
      <c r="F303" s="8"/>
      <c r="G303" s="8"/>
    </row>
    <row r="304" spans="6:7" ht="15.75" customHeight="1" x14ac:dyDescent="0.25">
      <c r="F304" s="8"/>
      <c r="G304" s="8"/>
    </row>
    <row r="305" spans="6:7" ht="15.75" customHeight="1" x14ac:dyDescent="0.25">
      <c r="F305" s="8"/>
      <c r="G305" s="8"/>
    </row>
    <row r="306" spans="6:7" ht="15.75" customHeight="1" x14ac:dyDescent="0.25">
      <c r="F306" s="8"/>
      <c r="G306" s="8"/>
    </row>
    <row r="307" spans="6:7" ht="15.75" customHeight="1" x14ac:dyDescent="0.25">
      <c r="F307" s="8"/>
      <c r="G307" s="8"/>
    </row>
    <row r="308" spans="6:7" ht="15.75" customHeight="1" x14ac:dyDescent="0.25">
      <c r="F308" s="8"/>
      <c r="G308" s="8"/>
    </row>
    <row r="309" spans="6:7" ht="15.75" customHeight="1" x14ac:dyDescent="0.25">
      <c r="F309" s="8"/>
      <c r="G309" s="8"/>
    </row>
    <row r="310" spans="6:7" ht="15.75" customHeight="1" x14ac:dyDescent="0.25">
      <c r="F310" s="8"/>
      <c r="G310" s="8"/>
    </row>
    <row r="311" spans="6:7" ht="15.75" customHeight="1" x14ac:dyDescent="0.25">
      <c r="F311" s="8"/>
      <c r="G311" s="8"/>
    </row>
    <row r="312" spans="6:7" ht="15.75" customHeight="1" x14ac:dyDescent="0.25">
      <c r="F312" s="8"/>
      <c r="G312" s="8"/>
    </row>
    <row r="313" spans="6:7" ht="15.75" customHeight="1" x14ac:dyDescent="0.25">
      <c r="F313" s="8"/>
      <c r="G313" s="8"/>
    </row>
    <row r="314" spans="6:7" ht="15.75" customHeight="1" x14ac:dyDescent="0.25">
      <c r="F314" s="8"/>
      <c r="G314" s="8"/>
    </row>
    <row r="315" spans="6:7" ht="15.75" customHeight="1" x14ac:dyDescent="0.25">
      <c r="F315" s="8"/>
      <c r="G315" s="8"/>
    </row>
    <row r="316" spans="6:7" ht="15.75" customHeight="1" x14ac:dyDescent="0.25">
      <c r="F316" s="8"/>
      <c r="G316" s="8"/>
    </row>
    <row r="317" spans="6:7" ht="15.75" customHeight="1" x14ac:dyDescent="0.25">
      <c r="F317" s="8"/>
      <c r="G317" s="8"/>
    </row>
    <row r="318" spans="6:7" ht="15.75" customHeight="1" x14ac:dyDescent="0.25">
      <c r="F318" s="8"/>
      <c r="G318" s="8"/>
    </row>
    <row r="319" spans="6:7" ht="15.75" customHeight="1" x14ac:dyDescent="0.25">
      <c r="F319" s="8"/>
      <c r="G319" s="8"/>
    </row>
    <row r="320" spans="6:7" ht="15.75" customHeight="1" x14ac:dyDescent="0.25">
      <c r="F320" s="8"/>
      <c r="G320" s="8"/>
    </row>
    <row r="321" spans="6:7" ht="15.75" customHeight="1" x14ac:dyDescent="0.25">
      <c r="F321" s="8"/>
      <c r="G321" s="8"/>
    </row>
    <row r="322" spans="6:7" ht="15.75" customHeight="1" x14ac:dyDescent="0.25">
      <c r="F322" s="8"/>
      <c r="G322" s="8"/>
    </row>
    <row r="323" spans="6:7" ht="15.75" customHeight="1" x14ac:dyDescent="0.25">
      <c r="F323" s="8"/>
      <c r="G323" s="8"/>
    </row>
    <row r="324" spans="6:7" ht="15.75" customHeight="1" x14ac:dyDescent="0.25">
      <c r="F324" s="8"/>
      <c r="G324" s="8"/>
    </row>
    <row r="325" spans="6:7" ht="15.75" customHeight="1" x14ac:dyDescent="0.25">
      <c r="F325" s="8"/>
      <c r="G325" s="8"/>
    </row>
    <row r="326" spans="6:7" ht="15.75" customHeight="1" x14ac:dyDescent="0.25">
      <c r="F326" s="8"/>
      <c r="G326" s="8"/>
    </row>
    <row r="327" spans="6:7" ht="15.75" customHeight="1" x14ac:dyDescent="0.25">
      <c r="F327" s="8"/>
      <c r="G327" s="8"/>
    </row>
    <row r="328" spans="6:7" ht="15.75" customHeight="1" x14ac:dyDescent="0.25">
      <c r="F328" s="8"/>
      <c r="G328" s="8"/>
    </row>
    <row r="329" spans="6:7" ht="15.75" customHeight="1" x14ac:dyDescent="0.25">
      <c r="F329" s="8"/>
      <c r="G329" s="8"/>
    </row>
    <row r="330" spans="6:7" ht="15.75" customHeight="1" x14ac:dyDescent="0.25">
      <c r="F330" s="8"/>
      <c r="G330" s="8"/>
    </row>
    <row r="331" spans="6:7" ht="15.75" customHeight="1" x14ac:dyDescent="0.25">
      <c r="F331" s="8"/>
      <c r="G331" s="8"/>
    </row>
    <row r="332" spans="6:7" ht="15.75" customHeight="1" x14ac:dyDescent="0.25">
      <c r="F332" s="8"/>
      <c r="G332" s="8"/>
    </row>
    <row r="333" spans="6:7" ht="15.75" customHeight="1" x14ac:dyDescent="0.25">
      <c r="F333" s="8"/>
      <c r="G333" s="8"/>
    </row>
    <row r="334" spans="6:7" ht="15.75" customHeight="1" x14ac:dyDescent="0.25">
      <c r="F334" s="8"/>
      <c r="G334" s="8"/>
    </row>
    <row r="335" spans="6:7" ht="15.75" customHeight="1" x14ac:dyDescent="0.25">
      <c r="F335" s="8"/>
      <c r="G335" s="8"/>
    </row>
    <row r="336" spans="6:7" ht="15.75" customHeight="1" x14ac:dyDescent="0.25">
      <c r="F336" s="8"/>
      <c r="G336" s="8"/>
    </row>
    <row r="337" spans="6:7" ht="15.75" customHeight="1" x14ac:dyDescent="0.25">
      <c r="F337" s="8"/>
      <c r="G337" s="8"/>
    </row>
    <row r="338" spans="6:7" ht="15.75" customHeight="1" x14ac:dyDescent="0.25">
      <c r="F338" s="8"/>
      <c r="G338" s="8"/>
    </row>
    <row r="339" spans="6:7" ht="15.75" customHeight="1" x14ac:dyDescent="0.25">
      <c r="F339" s="8"/>
      <c r="G339" s="8"/>
    </row>
    <row r="340" spans="6:7" ht="15.75" customHeight="1" x14ac:dyDescent="0.25">
      <c r="F340" s="8"/>
      <c r="G340" s="8"/>
    </row>
    <row r="341" spans="6:7" ht="15.75" customHeight="1" x14ac:dyDescent="0.25">
      <c r="F341" s="8"/>
      <c r="G341" s="8"/>
    </row>
    <row r="342" spans="6:7" ht="15.75" customHeight="1" x14ac:dyDescent="0.25">
      <c r="F342" s="8"/>
      <c r="G342" s="8"/>
    </row>
    <row r="343" spans="6:7" ht="15.75" customHeight="1" x14ac:dyDescent="0.25">
      <c r="F343" s="8"/>
      <c r="G343" s="8"/>
    </row>
    <row r="344" spans="6:7" ht="15.75" customHeight="1" x14ac:dyDescent="0.25">
      <c r="F344" s="8"/>
      <c r="G344" s="8"/>
    </row>
    <row r="345" spans="6:7" ht="15.75" customHeight="1" x14ac:dyDescent="0.25">
      <c r="F345" s="8"/>
      <c r="G345" s="8"/>
    </row>
    <row r="346" spans="6:7" ht="15.75" customHeight="1" x14ac:dyDescent="0.25">
      <c r="F346" s="8"/>
      <c r="G346" s="8"/>
    </row>
    <row r="347" spans="6:7" ht="15.75" customHeight="1" x14ac:dyDescent="0.25">
      <c r="F347" s="8"/>
      <c r="G347" s="8"/>
    </row>
    <row r="348" spans="6:7" ht="15.75" customHeight="1" x14ac:dyDescent="0.25">
      <c r="F348" s="8"/>
      <c r="G348" s="8"/>
    </row>
    <row r="349" spans="6:7" ht="15.75" customHeight="1" x14ac:dyDescent="0.25">
      <c r="F349" s="8"/>
      <c r="G349" s="8"/>
    </row>
    <row r="350" spans="6:7" ht="15.75" customHeight="1" x14ac:dyDescent="0.25">
      <c r="F350" s="8"/>
      <c r="G350" s="8"/>
    </row>
    <row r="351" spans="6:7" ht="15.75" customHeight="1" x14ac:dyDescent="0.25">
      <c r="F351" s="8"/>
      <c r="G351" s="8"/>
    </row>
    <row r="352" spans="6:7" ht="15.75" customHeight="1" x14ac:dyDescent="0.25">
      <c r="F352" s="8"/>
      <c r="G352" s="8"/>
    </row>
    <row r="353" spans="6:7" ht="15.75" customHeight="1" x14ac:dyDescent="0.25">
      <c r="F353" s="8"/>
      <c r="G353" s="8"/>
    </row>
    <row r="354" spans="6:7" ht="15.75" customHeight="1" x14ac:dyDescent="0.25">
      <c r="F354" s="8"/>
      <c r="G354" s="8"/>
    </row>
    <row r="355" spans="6:7" ht="15.75" customHeight="1" x14ac:dyDescent="0.25">
      <c r="F355" s="8"/>
      <c r="G355" s="8"/>
    </row>
    <row r="356" spans="6:7" ht="15.75" customHeight="1" x14ac:dyDescent="0.25">
      <c r="F356" s="8"/>
      <c r="G356" s="8"/>
    </row>
    <row r="357" spans="6:7" ht="15.75" customHeight="1" x14ac:dyDescent="0.25">
      <c r="F357" s="8"/>
      <c r="G357" s="8"/>
    </row>
    <row r="358" spans="6:7" ht="15.75" customHeight="1" x14ac:dyDescent="0.25">
      <c r="F358" s="8"/>
      <c r="G358" s="8"/>
    </row>
    <row r="359" spans="6:7" ht="15.75" customHeight="1" x14ac:dyDescent="0.25">
      <c r="F359" s="8"/>
      <c r="G359" s="8"/>
    </row>
    <row r="360" spans="6:7" ht="15.75" customHeight="1" x14ac:dyDescent="0.25">
      <c r="F360" s="8"/>
      <c r="G360" s="8"/>
    </row>
    <row r="361" spans="6:7" ht="15.75" customHeight="1" x14ac:dyDescent="0.25">
      <c r="F361" s="8"/>
      <c r="G361" s="8"/>
    </row>
    <row r="362" spans="6:7" ht="15.75" customHeight="1" x14ac:dyDescent="0.25">
      <c r="F362" s="8"/>
      <c r="G362" s="8"/>
    </row>
    <row r="363" spans="6:7" ht="15.75" customHeight="1" x14ac:dyDescent="0.25">
      <c r="F363" s="8"/>
      <c r="G363" s="8"/>
    </row>
    <row r="364" spans="6:7" ht="15.75" customHeight="1" x14ac:dyDescent="0.25">
      <c r="F364" s="8"/>
      <c r="G364" s="8"/>
    </row>
    <row r="365" spans="6:7" ht="15.75" customHeight="1" x14ac:dyDescent="0.25">
      <c r="F365" s="8"/>
      <c r="G365" s="8"/>
    </row>
    <row r="366" spans="6:7" ht="15.75" customHeight="1" x14ac:dyDescent="0.25">
      <c r="F366" s="8"/>
      <c r="G366" s="8"/>
    </row>
    <row r="367" spans="6:7" ht="15.75" customHeight="1" x14ac:dyDescent="0.25">
      <c r="F367" s="8"/>
      <c r="G367" s="8"/>
    </row>
    <row r="368" spans="6:7" ht="15.75" customHeight="1" x14ac:dyDescent="0.25">
      <c r="F368" s="8"/>
      <c r="G368" s="8"/>
    </row>
    <row r="369" spans="6:7" ht="15.75" customHeight="1" x14ac:dyDescent="0.25">
      <c r="F369" s="8"/>
      <c r="G369" s="8"/>
    </row>
    <row r="370" spans="6:7" ht="15.75" customHeight="1" x14ac:dyDescent="0.25">
      <c r="F370" s="8"/>
      <c r="G370" s="8"/>
    </row>
    <row r="371" spans="6:7" ht="15.75" customHeight="1" x14ac:dyDescent="0.25">
      <c r="F371" s="8"/>
      <c r="G371" s="8"/>
    </row>
    <row r="372" spans="6:7" ht="15.75" customHeight="1" x14ac:dyDescent="0.25">
      <c r="F372" s="8"/>
      <c r="G372" s="8"/>
    </row>
    <row r="373" spans="6:7" ht="15.75" customHeight="1" x14ac:dyDescent="0.25">
      <c r="F373" s="8"/>
      <c r="G373" s="8"/>
    </row>
    <row r="374" spans="6:7" ht="15.75" customHeight="1" x14ac:dyDescent="0.25">
      <c r="F374" s="8"/>
      <c r="G374" s="8"/>
    </row>
    <row r="375" spans="6:7" ht="15.75" customHeight="1" x14ac:dyDescent="0.25">
      <c r="F375" s="8"/>
      <c r="G375" s="8"/>
    </row>
    <row r="376" spans="6:7" ht="15.75" customHeight="1" x14ac:dyDescent="0.25">
      <c r="F376" s="8"/>
      <c r="G376" s="8"/>
    </row>
    <row r="377" spans="6:7" ht="15.75" customHeight="1" x14ac:dyDescent="0.25">
      <c r="F377" s="8"/>
      <c r="G377" s="8"/>
    </row>
    <row r="378" spans="6:7" ht="15.75" customHeight="1" x14ac:dyDescent="0.25">
      <c r="F378" s="8"/>
      <c r="G378" s="8"/>
    </row>
    <row r="379" spans="6:7" ht="15.75" customHeight="1" x14ac:dyDescent="0.25">
      <c r="F379" s="8"/>
      <c r="G379" s="8"/>
    </row>
    <row r="380" spans="6:7" ht="15.75" customHeight="1" x14ac:dyDescent="0.25">
      <c r="F380" s="8"/>
      <c r="G380" s="8"/>
    </row>
    <row r="381" spans="6:7" ht="15.75" customHeight="1" x14ac:dyDescent="0.25">
      <c r="F381" s="8"/>
      <c r="G381" s="8"/>
    </row>
    <row r="382" spans="6:7" ht="15.75" customHeight="1" x14ac:dyDescent="0.25">
      <c r="F382" s="8"/>
      <c r="G382" s="8"/>
    </row>
    <row r="383" spans="6:7" ht="15.75" customHeight="1" x14ac:dyDescent="0.25">
      <c r="F383" s="8"/>
      <c r="G383" s="8"/>
    </row>
    <row r="384" spans="6:7" ht="15.75" customHeight="1" x14ac:dyDescent="0.25">
      <c r="F384" s="8"/>
      <c r="G384" s="8"/>
    </row>
    <row r="385" spans="6:7" ht="15.75" customHeight="1" x14ac:dyDescent="0.25">
      <c r="F385" s="8"/>
      <c r="G385" s="8"/>
    </row>
    <row r="386" spans="6:7" ht="15.75" customHeight="1" x14ac:dyDescent="0.25">
      <c r="F386" s="8"/>
      <c r="G386" s="8"/>
    </row>
    <row r="387" spans="6:7" ht="15.75" customHeight="1" x14ac:dyDescent="0.25">
      <c r="F387" s="8"/>
      <c r="G387" s="8"/>
    </row>
    <row r="388" spans="6:7" ht="15.75" customHeight="1" x14ac:dyDescent="0.25">
      <c r="F388" s="8"/>
      <c r="G388" s="8"/>
    </row>
    <row r="389" spans="6:7" ht="15.75" customHeight="1" x14ac:dyDescent="0.25">
      <c r="F389" s="8"/>
      <c r="G389" s="8"/>
    </row>
    <row r="390" spans="6:7" ht="15.75" customHeight="1" x14ac:dyDescent="0.25">
      <c r="F390" s="8"/>
      <c r="G390" s="8"/>
    </row>
    <row r="391" spans="6:7" ht="15.75" customHeight="1" x14ac:dyDescent="0.25">
      <c r="F391" s="8"/>
      <c r="G391" s="8"/>
    </row>
    <row r="392" spans="6:7" ht="15.75" customHeight="1" x14ac:dyDescent="0.25">
      <c r="F392" s="8"/>
      <c r="G392" s="8"/>
    </row>
    <row r="393" spans="6:7" ht="15.75" customHeight="1" x14ac:dyDescent="0.25">
      <c r="F393" s="8"/>
      <c r="G393" s="8"/>
    </row>
    <row r="394" spans="6:7" ht="15.75" customHeight="1" x14ac:dyDescent="0.25">
      <c r="F394" s="8"/>
      <c r="G394" s="8"/>
    </row>
    <row r="395" spans="6:7" ht="15.75" customHeight="1" x14ac:dyDescent="0.25">
      <c r="F395" s="8"/>
      <c r="G395" s="8"/>
    </row>
    <row r="396" spans="6:7" ht="15.75" customHeight="1" x14ac:dyDescent="0.25">
      <c r="F396" s="8"/>
      <c r="G396" s="8"/>
    </row>
    <row r="397" spans="6:7" ht="15.75" customHeight="1" x14ac:dyDescent="0.25">
      <c r="F397" s="8"/>
      <c r="G397" s="8"/>
    </row>
    <row r="398" spans="6:7" ht="15.75" customHeight="1" x14ac:dyDescent="0.25">
      <c r="F398" s="8"/>
      <c r="G398" s="8"/>
    </row>
    <row r="399" spans="6:7" ht="15.75" customHeight="1" x14ac:dyDescent="0.25">
      <c r="F399" s="8"/>
      <c r="G399" s="8"/>
    </row>
    <row r="400" spans="6:7" ht="15.75" customHeight="1" x14ac:dyDescent="0.25">
      <c r="F400" s="8"/>
      <c r="G400" s="8"/>
    </row>
    <row r="401" spans="6:7" ht="15.75" customHeight="1" x14ac:dyDescent="0.25">
      <c r="F401" s="8"/>
      <c r="G401" s="8"/>
    </row>
    <row r="402" spans="6:7" ht="15.75" customHeight="1" x14ac:dyDescent="0.25">
      <c r="F402" s="8"/>
      <c r="G402" s="8"/>
    </row>
    <row r="403" spans="6:7" ht="15.75" customHeight="1" x14ac:dyDescent="0.25">
      <c r="F403" s="8"/>
      <c r="G403" s="8"/>
    </row>
    <row r="404" spans="6:7" ht="15.75" customHeight="1" x14ac:dyDescent="0.25">
      <c r="F404" s="8"/>
      <c r="G404" s="8"/>
    </row>
    <row r="405" spans="6:7" ht="15.75" customHeight="1" x14ac:dyDescent="0.25">
      <c r="F405" s="8"/>
      <c r="G405" s="8"/>
    </row>
    <row r="406" spans="6:7" ht="15.75" customHeight="1" x14ac:dyDescent="0.25">
      <c r="F406" s="8"/>
      <c r="G406" s="8"/>
    </row>
    <row r="407" spans="6:7" ht="15.75" customHeight="1" x14ac:dyDescent="0.25">
      <c r="F407" s="8"/>
      <c r="G407" s="8"/>
    </row>
    <row r="408" spans="6:7" ht="15.75" customHeight="1" x14ac:dyDescent="0.25">
      <c r="F408" s="8"/>
      <c r="G408" s="8"/>
    </row>
    <row r="409" spans="6:7" ht="15.75" customHeight="1" x14ac:dyDescent="0.25">
      <c r="F409" s="8"/>
      <c r="G409" s="8"/>
    </row>
    <row r="410" spans="6:7" ht="15.75" customHeight="1" x14ac:dyDescent="0.25">
      <c r="F410" s="8"/>
      <c r="G410" s="8"/>
    </row>
    <row r="411" spans="6:7" ht="15.75" customHeight="1" x14ac:dyDescent="0.25">
      <c r="F411" s="8"/>
      <c r="G411" s="8"/>
    </row>
    <row r="412" spans="6:7" ht="15.75" customHeight="1" x14ac:dyDescent="0.25">
      <c r="F412" s="8"/>
      <c r="G412" s="8"/>
    </row>
    <row r="413" spans="6:7" ht="15.75" customHeight="1" x14ac:dyDescent="0.25">
      <c r="F413" s="8"/>
      <c r="G413" s="8"/>
    </row>
    <row r="414" spans="6:7" ht="15.75" customHeight="1" x14ac:dyDescent="0.25">
      <c r="F414" s="8"/>
      <c r="G414" s="8"/>
    </row>
    <row r="415" spans="6:7" ht="15.75" customHeight="1" x14ac:dyDescent="0.25">
      <c r="F415" s="8"/>
      <c r="G415" s="8"/>
    </row>
    <row r="416" spans="6:7" ht="15.75" customHeight="1" x14ac:dyDescent="0.25">
      <c r="F416" s="8"/>
      <c r="G416" s="8"/>
    </row>
    <row r="417" spans="6:7" ht="15.75" customHeight="1" x14ac:dyDescent="0.25">
      <c r="F417" s="8"/>
      <c r="G417" s="8"/>
    </row>
    <row r="418" spans="6:7" ht="15.75" customHeight="1" x14ac:dyDescent="0.25">
      <c r="F418" s="8"/>
      <c r="G418" s="8"/>
    </row>
    <row r="419" spans="6:7" ht="15.75" customHeight="1" x14ac:dyDescent="0.25">
      <c r="F419" s="8"/>
      <c r="G419" s="8"/>
    </row>
    <row r="420" spans="6:7" ht="15.75" customHeight="1" x14ac:dyDescent="0.25">
      <c r="F420" s="8"/>
      <c r="G420" s="8"/>
    </row>
    <row r="421" spans="6:7" ht="15.75" customHeight="1" x14ac:dyDescent="0.25">
      <c r="F421" s="8"/>
      <c r="G421" s="8"/>
    </row>
    <row r="422" spans="6:7" ht="15.75" customHeight="1" x14ac:dyDescent="0.25">
      <c r="F422" s="8"/>
      <c r="G422" s="8"/>
    </row>
    <row r="423" spans="6:7" ht="15.75" customHeight="1" x14ac:dyDescent="0.25">
      <c r="F423" s="8"/>
      <c r="G423" s="8"/>
    </row>
    <row r="424" spans="6:7" ht="15.75" customHeight="1" x14ac:dyDescent="0.25">
      <c r="F424" s="8"/>
      <c r="G424" s="8"/>
    </row>
    <row r="425" spans="6:7" ht="15.75" customHeight="1" x14ac:dyDescent="0.25">
      <c r="F425" s="8"/>
      <c r="G425" s="8"/>
    </row>
    <row r="426" spans="6:7" ht="15.75" customHeight="1" x14ac:dyDescent="0.25">
      <c r="F426" s="8"/>
      <c r="G426" s="8"/>
    </row>
    <row r="427" spans="6:7" ht="15.75" customHeight="1" x14ac:dyDescent="0.25">
      <c r="F427" s="8"/>
      <c r="G427" s="8"/>
    </row>
    <row r="428" spans="6:7" ht="15.75" customHeight="1" x14ac:dyDescent="0.25">
      <c r="F428" s="8"/>
      <c r="G428" s="8"/>
    </row>
    <row r="429" spans="6:7" ht="15.75" customHeight="1" x14ac:dyDescent="0.25">
      <c r="F429" s="8"/>
      <c r="G429" s="8"/>
    </row>
    <row r="430" spans="6:7" ht="15.75" customHeight="1" x14ac:dyDescent="0.25">
      <c r="F430" s="8"/>
      <c r="G430" s="8"/>
    </row>
    <row r="431" spans="6:7" ht="15.75" customHeight="1" x14ac:dyDescent="0.25">
      <c r="F431" s="8"/>
      <c r="G431" s="8"/>
    </row>
    <row r="432" spans="6:7" ht="15.75" customHeight="1" x14ac:dyDescent="0.25">
      <c r="F432" s="8"/>
      <c r="G432" s="8"/>
    </row>
    <row r="433" spans="6:7" ht="15.75" customHeight="1" x14ac:dyDescent="0.25">
      <c r="F433" s="8"/>
      <c r="G433" s="8"/>
    </row>
    <row r="434" spans="6:7" ht="15.75" customHeight="1" x14ac:dyDescent="0.25">
      <c r="F434" s="8"/>
      <c r="G434" s="8"/>
    </row>
    <row r="435" spans="6:7" ht="15.75" customHeight="1" x14ac:dyDescent="0.25">
      <c r="F435" s="8"/>
      <c r="G435" s="8"/>
    </row>
    <row r="436" spans="6:7" ht="15.75" customHeight="1" x14ac:dyDescent="0.25">
      <c r="F436" s="8"/>
      <c r="G436" s="8"/>
    </row>
    <row r="437" spans="6:7" ht="15.75" customHeight="1" x14ac:dyDescent="0.25">
      <c r="F437" s="8"/>
      <c r="G437" s="8"/>
    </row>
    <row r="438" spans="6:7" ht="15.75" customHeight="1" x14ac:dyDescent="0.25">
      <c r="F438" s="8"/>
      <c r="G438" s="8"/>
    </row>
    <row r="439" spans="6:7" ht="15.75" customHeight="1" x14ac:dyDescent="0.25">
      <c r="F439" s="8"/>
      <c r="G439" s="8"/>
    </row>
    <row r="440" spans="6:7" ht="15.75" customHeight="1" x14ac:dyDescent="0.25">
      <c r="F440" s="8"/>
      <c r="G440" s="8"/>
    </row>
    <row r="441" spans="6:7" ht="15.75" customHeight="1" x14ac:dyDescent="0.25">
      <c r="F441" s="8"/>
      <c r="G441" s="8"/>
    </row>
    <row r="442" spans="6:7" ht="15.75" customHeight="1" x14ac:dyDescent="0.25">
      <c r="F442" s="8"/>
      <c r="G442" s="8"/>
    </row>
    <row r="443" spans="6:7" ht="15.75" customHeight="1" x14ac:dyDescent="0.25">
      <c r="F443" s="8"/>
      <c r="G443" s="8"/>
    </row>
    <row r="444" spans="6:7" ht="15.75" customHeight="1" x14ac:dyDescent="0.25">
      <c r="F444" s="8"/>
      <c r="G444" s="8"/>
    </row>
    <row r="445" spans="6:7" ht="15.75" customHeight="1" x14ac:dyDescent="0.25">
      <c r="F445" s="8"/>
      <c r="G445" s="8"/>
    </row>
    <row r="446" spans="6:7" ht="15.75" customHeight="1" x14ac:dyDescent="0.25">
      <c r="F446" s="8"/>
      <c r="G446" s="8"/>
    </row>
    <row r="447" spans="6:7" ht="15.75" customHeight="1" x14ac:dyDescent="0.25">
      <c r="F447" s="8"/>
      <c r="G447" s="8"/>
    </row>
    <row r="448" spans="6:7" ht="15.75" customHeight="1" x14ac:dyDescent="0.25">
      <c r="F448" s="8"/>
      <c r="G448" s="8"/>
    </row>
    <row r="449" spans="6:7" ht="15.75" customHeight="1" x14ac:dyDescent="0.25">
      <c r="F449" s="8"/>
      <c r="G449" s="8"/>
    </row>
    <row r="450" spans="6:7" ht="15.75" customHeight="1" x14ac:dyDescent="0.25">
      <c r="F450" s="8"/>
      <c r="G450" s="8"/>
    </row>
    <row r="451" spans="6:7" ht="15.75" customHeight="1" x14ac:dyDescent="0.25">
      <c r="F451" s="8"/>
      <c r="G451" s="8"/>
    </row>
    <row r="452" spans="6:7" ht="15.75" customHeight="1" x14ac:dyDescent="0.25">
      <c r="F452" s="8"/>
      <c r="G452" s="8"/>
    </row>
    <row r="453" spans="6:7" ht="15.75" customHeight="1" x14ac:dyDescent="0.25">
      <c r="F453" s="8"/>
      <c r="G453" s="8"/>
    </row>
    <row r="454" spans="6:7" ht="15.75" customHeight="1" x14ac:dyDescent="0.25">
      <c r="F454" s="8"/>
      <c r="G454" s="8"/>
    </row>
    <row r="455" spans="6:7" ht="15.75" customHeight="1" x14ac:dyDescent="0.25">
      <c r="F455" s="8"/>
      <c r="G455" s="8"/>
    </row>
    <row r="456" spans="6:7" ht="15.75" customHeight="1" x14ac:dyDescent="0.25">
      <c r="F456" s="8"/>
      <c r="G456" s="8"/>
    </row>
    <row r="457" spans="6:7" ht="15.75" customHeight="1" x14ac:dyDescent="0.25">
      <c r="F457" s="8"/>
      <c r="G457" s="8"/>
    </row>
    <row r="458" spans="6:7" ht="15.75" customHeight="1" x14ac:dyDescent="0.25">
      <c r="F458" s="8"/>
      <c r="G458" s="8"/>
    </row>
    <row r="459" spans="6:7" ht="15.75" customHeight="1" x14ac:dyDescent="0.25">
      <c r="F459" s="8"/>
      <c r="G459" s="8"/>
    </row>
    <row r="460" spans="6:7" ht="15.75" customHeight="1" x14ac:dyDescent="0.25">
      <c r="F460" s="8"/>
      <c r="G460" s="8"/>
    </row>
    <row r="461" spans="6:7" ht="15.75" customHeight="1" x14ac:dyDescent="0.25">
      <c r="F461" s="8"/>
      <c r="G461" s="8"/>
    </row>
    <row r="462" spans="6:7" ht="15.75" customHeight="1" x14ac:dyDescent="0.25">
      <c r="F462" s="8"/>
      <c r="G462" s="8"/>
    </row>
    <row r="463" spans="6:7" ht="15.75" customHeight="1" x14ac:dyDescent="0.25">
      <c r="F463" s="8"/>
      <c r="G463" s="8"/>
    </row>
    <row r="464" spans="6:7" ht="15.75" customHeight="1" x14ac:dyDescent="0.25">
      <c r="F464" s="8"/>
      <c r="G464" s="8"/>
    </row>
    <row r="465" spans="6:7" ht="15.75" customHeight="1" x14ac:dyDescent="0.25">
      <c r="F465" s="8"/>
      <c r="G465" s="8"/>
    </row>
    <row r="466" spans="6:7" ht="15.75" customHeight="1" x14ac:dyDescent="0.25">
      <c r="F466" s="8"/>
      <c r="G466" s="8"/>
    </row>
    <row r="467" spans="6:7" ht="15.75" customHeight="1" x14ac:dyDescent="0.25">
      <c r="F467" s="8"/>
      <c r="G467" s="8"/>
    </row>
    <row r="468" spans="6:7" ht="15.75" customHeight="1" x14ac:dyDescent="0.25">
      <c r="F468" s="8"/>
      <c r="G468" s="8"/>
    </row>
    <row r="469" spans="6:7" ht="15.75" customHeight="1" x14ac:dyDescent="0.25">
      <c r="F469" s="8"/>
      <c r="G469" s="8"/>
    </row>
    <row r="470" spans="6:7" ht="15.75" customHeight="1" x14ac:dyDescent="0.25">
      <c r="F470" s="8"/>
      <c r="G470" s="8"/>
    </row>
    <row r="471" spans="6:7" ht="15.75" customHeight="1" x14ac:dyDescent="0.25">
      <c r="F471" s="8"/>
      <c r="G471" s="8"/>
    </row>
    <row r="472" spans="6:7" ht="15.75" customHeight="1" x14ac:dyDescent="0.25">
      <c r="F472" s="8"/>
      <c r="G472" s="8"/>
    </row>
    <row r="473" spans="6:7" ht="15.75" customHeight="1" x14ac:dyDescent="0.25">
      <c r="F473" s="8"/>
      <c r="G473" s="8"/>
    </row>
    <row r="474" spans="6:7" ht="15.75" customHeight="1" x14ac:dyDescent="0.25">
      <c r="F474" s="8"/>
      <c r="G474" s="8"/>
    </row>
    <row r="475" spans="6:7" ht="15.75" customHeight="1" x14ac:dyDescent="0.25">
      <c r="F475" s="8"/>
      <c r="G475" s="8"/>
    </row>
    <row r="476" spans="6:7" ht="15.75" customHeight="1" x14ac:dyDescent="0.25">
      <c r="F476" s="8"/>
      <c r="G476" s="8"/>
    </row>
    <row r="477" spans="6:7" ht="15.75" customHeight="1" x14ac:dyDescent="0.25">
      <c r="F477" s="8"/>
      <c r="G477" s="8"/>
    </row>
    <row r="478" spans="6:7" ht="15.75" customHeight="1" x14ac:dyDescent="0.25">
      <c r="F478" s="8"/>
      <c r="G478" s="8"/>
    </row>
    <row r="479" spans="6:7" ht="15.75" customHeight="1" x14ac:dyDescent="0.25">
      <c r="F479" s="8"/>
      <c r="G479" s="8"/>
    </row>
    <row r="480" spans="6:7" ht="15.75" customHeight="1" x14ac:dyDescent="0.25">
      <c r="F480" s="8"/>
      <c r="G480" s="8"/>
    </row>
    <row r="481" spans="6:7" ht="15.75" customHeight="1" x14ac:dyDescent="0.25">
      <c r="F481" s="8"/>
      <c r="G481" s="8"/>
    </row>
    <row r="482" spans="6:7" ht="15.75" customHeight="1" x14ac:dyDescent="0.25">
      <c r="F482" s="8"/>
      <c r="G482" s="8"/>
    </row>
    <row r="483" spans="6:7" ht="15.75" customHeight="1" x14ac:dyDescent="0.25">
      <c r="F483" s="8"/>
      <c r="G483" s="8"/>
    </row>
    <row r="484" spans="6:7" ht="15.75" customHeight="1" x14ac:dyDescent="0.25">
      <c r="F484" s="8"/>
      <c r="G484" s="8"/>
    </row>
    <row r="485" spans="6:7" ht="15.75" customHeight="1" x14ac:dyDescent="0.25">
      <c r="F485" s="8"/>
      <c r="G485" s="8"/>
    </row>
    <row r="486" spans="6:7" ht="15.75" customHeight="1" x14ac:dyDescent="0.25">
      <c r="F486" s="8"/>
      <c r="G486" s="8"/>
    </row>
    <row r="487" spans="6:7" ht="15.75" customHeight="1" x14ac:dyDescent="0.25">
      <c r="F487" s="8"/>
      <c r="G487" s="8"/>
    </row>
    <row r="488" spans="6:7" ht="15.75" customHeight="1" x14ac:dyDescent="0.25">
      <c r="F488" s="8"/>
      <c r="G488" s="8"/>
    </row>
    <row r="489" spans="6:7" ht="15.75" customHeight="1" x14ac:dyDescent="0.25">
      <c r="F489" s="8"/>
      <c r="G489" s="8"/>
    </row>
    <row r="490" spans="6:7" ht="15.75" customHeight="1" x14ac:dyDescent="0.25">
      <c r="F490" s="8"/>
      <c r="G490" s="8"/>
    </row>
    <row r="491" spans="6:7" ht="15.75" customHeight="1" x14ac:dyDescent="0.25">
      <c r="F491" s="8"/>
      <c r="G491" s="8"/>
    </row>
    <row r="492" spans="6:7" ht="15.75" customHeight="1" x14ac:dyDescent="0.25">
      <c r="F492" s="8"/>
      <c r="G492" s="8"/>
    </row>
    <row r="493" spans="6:7" ht="15.75" customHeight="1" x14ac:dyDescent="0.25">
      <c r="F493" s="8"/>
      <c r="G493" s="8"/>
    </row>
    <row r="494" spans="6:7" ht="15.75" customHeight="1" x14ac:dyDescent="0.25">
      <c r="F494" s="8"/>
      <c r="G494" s="8"/>
    </row>
    <row r="495" spans="6:7" ht="15.75" customHeight="1" x14ac:dyDescent="0.25">
      <c r="F495" s="8"/>
      <c r="G495" s="8"/>
    </row>
    <row r="496" spans="6:7" ht="15.75" customHeight="1" x14ac:dyDescent="0.25">
      <c r="F496" s="8"/>
      <c r="G496" s="8"/>
    </row>
    <row r="497" spans="6:7" ht="15.75" customHeight="1" x14ac:dyDescent="0.25">
      <c r="F497" s="8"/>
      <c r="G497" s="8"/>
    </row>
    <row r="498" spans="6:7" ht="15.75" customHeight="1" x14ac:dyDescent="0.25">
      <c r="F498" s="8"/>
      <c r="G498" s="8"/>
    </row>
    <row r="499" spans="6:7" ht="15.75" customHeight="1" x14ac:dyDescent="0.25">
      <c r="F499" s="8"/>
      <c r="G499" s="8"/>
    </row>
    <row r="500" spans="6:7" ht="15.75" customHeight="1" x14ac:dyDescent="0.25">
      <c r="F500" s="8"/>
      <c r="G500" s="8"/>
    </row>
    <row r="501" spans="6:7" ht="15.75" customHeight="1" x14ac:dyDescent="0.25">
      <c r="F501" s="8"/>
      <c r="G501" s="8"/>
    </row>
    <row r="502" spans="6:7" ht="15.75" customHeight="1" x14ac:dyDescent="0.25">
      <c r="F502" s="8"/>
      <c r="G502" s="8"/>
    </row>
    <row r="503" spans="6:7" ht="15.75" customHeight="1" x14ac:dyDescent="0.25">
      <c r="F503" s="8"/>
      <c r="G503" s="8"/>
    </row>
    <row r="504" spans="6:7" ht="15.75" customHeight="1" x14ac:dyDescent="0.25">
      <c r="F504" s="8"/>
      <c r="G504" s="8"/>
    </row>
    <row r="505" spans="6:7" ht="15.75" customHeight="1" x14ac:dyDescent="0.25">
      <c r="F505" s="8"/>
      <c r="G505" s="8"/>
    </row>
    <row r="506" spans="6:7" ht="15.75" customHeight="1" x14ac:dyDescent="0.25">
      <c r="F506" s="8"/>
      <c r="G506" s="8"/>
    </row>
    <row r="507" spans="6:7" ht="15.75" customHeight="1" x14ac:dyDescent="0.25">
      <c r="F507" s="8"/>
      <c r="G507" s="8"/>
    </row>
    <row r="508" spans="6:7" ht="15.75" customHeight="1" x14ac:dyDescent="0.25">
      <c r="F508" s="8"/>
      <c r="G508" s="8"/>
    </row>
    <row r="509" spans="6:7" ht="15.75" customHeight="1" x14ac:dyDescent="0.25">
      <c r="F509" s="8"/>
      <c r="G509" s="8"/>
    </row>
    <row r="510" spans="6:7" ht="15.75" customHeight="1" x14ac:dyDescent="0.25">
      <c r="F510" s="8"/>
      <c r="G510" s="8"/>
    </row>
    <row r="511" spans="6:7" ht="15.75" customHeight="1" x14ac:dyDescent="0.25">
      <c r="F511" s="8"/>
      <c r="G511" s="8"/>
    </row>
    <row r="512" spans="6:7" ht="15.75" customHeight="1" x14ac:dyDescent="0.25">
      <c r="F512" s="8"/>
      <c r="G512" s="8"/>
    </row>
    <row r="513" spans="6:7" ht="15.75" customHeight="1" x14ac:dyDescent="0.25">
      <c r="F513" s="8"/>
      <c r="G513" s="8"/>
    </row>
    <row r="514" spans="6:7" ht="15.75" customHeight="1" x14ac:dyDescent="0.25">
      <c r="F514" s="8"/>
      <c r="G514" s="8"/>
    </row>
    <row r="515" spans="6:7" ht="15.75" customHeight="1" x14ac:dyDescent="0.25">
      <c r="F515" s="8"/>
      <c r="G515" s="8"/>
    </row>
    <row r="516" spans="6:7" ht="15.75" customHeight="1" x14ac:dyDescent="0.25">
      <c r="F516" s="8"/>
      <c r="G516" s="8"/>
    </row>
    <row r="517" spans="6:7" ht="15.75" customHeight="1" x14ac:dyDescent="0.25">
      <c r="F517" s="8"/>
      <c r="G517" s="8"/>
    </row>
    <row r="518" spans="6:7" ht="15.75" customHeight="1" x14ac:dyDescent="0.25">
      <c r="F518" s="8"/>
      <c r="G518" s="8"/>
    </row>
    <row r="519" spans="6:7" ht="15.75" customHeight="1" x14ac:dyDescent="0.25">
      <c r="F519" s="8"/>
      <c r="G519" s="8"/>
    </row>
    <row r="520" spans="6:7" ht="15.75" customHeight="1" x14ac:dyDescent="0.25">
      <c r="F520" s="8"/>
      <c r="G520" s="8"/>
    </row>
    <row r="521" spans="6:7" ht="15.75" customHeight="1" x14ac:dyDescent="0.25">
      <c r="F521" s="8"/>
      <c r="G521" s="8"/>
    </row>
    <row r="522" spans="6:7" ht="15.75" customHeight="1" x14ac:dyDescent="0.25">
      <c r="F522" s="8"/>
      <c r="G522" s="8"/>
    </row>
    <row r="523" spans="6:7" ht="15.75" customHeight="1" x14ac:dyDescent="0.25">
      <c r="F523" s="8"/>
      <c r="G523" s="8"/>
    </row>
    <row r="524" spans="6:7" ht="15.75" customHeight="1" x14ac:dyDescent="0.25">
      <c r="F524" s="8"/>
      <c r="G524" s="8"/>
    </row>
    <row r="525" spans="6:7" ht="15.75" customHeight="1" x14ac:dyDescent="0.25">
      <c r="F525" s="8"/>
      <c r="G525" s="8"/>
    </row>
    <row r="526" spans="6:7" ht="15.75" customHeight="1" x14ac:dyDescent="0.25">
      <c r="F526" s="8"/>
      <c r="G526" s="8"/>
    </row>
    <row r="527" spans="6:7" ht="15.75" customHeight="1" x14ac:dyDescent="0.25">
      <c r="F527" s="8"/>
      <c r="G527" s="8"/>
    </row>
    <row r="528" spans="6:7" ht="15.75" customHeight="1" x14ac:dyDescent="0.25">
      <c r="F528" s="8"/>
      <c r="G528" s="8"/>
    </row>
    <row r="529" spans="6:7" ht="15.75" customHeight="1" x14ac:dyDescent="0.25">
      <c r="F529" s="8"/>
      <c r="G529" s="8"/>
    </row>
    <row r="530" spans="6:7" ht="15.75" customHeight="1" x14ac:dyDescent="0.25">
      <c r="F530" s="8"/>
      <c r="G530" s="8"/>
    </row>
    <row r="531" spans="6:7" ht="15.75" customHeight="1" x14ac:dyDescent="0.25">
      <c r="F531" s="8"/>
      <c r="G531" s="8"/>
    </row>
    <row r="532" spans="6:7" ht="15.75" customHeight="1" x14ac:dyDescent="0.25">
      <c r="F532" s="8"/>
      <c r="G532" s="8"/>
    </row>
    <row r="533" spans="6:7" ht="15.75" customHeight="1" x14ac:dyDescent="0.25">
      <c r="F533" s="8"/>
      <c r="G533" s="8"/>
    </row>
    <row r="534" spans="6:7" ht="15.75" customHeight="1" x14ac:dyDescent="0.25">
      <c r="F534" s="8"/>
      <c r="G534" s="8"/>
    </row>
    <row r="535" spans="6:7" ht="15.75" customHeight="1" x14ac:dyDescent="0.25">
      <c r="F535" s="8"/>
      <c r="G535" s="8"/>
    </row>
    <row r="536" spans="6:7" ht="15.75" customHeight="1" x14ac:dyDescent="0.25">
      <c r="F536" s="8"/>
      <c r="G536" s="8"/>
    </row>
    <row r="537" spans="6:7" ht="15.75" customHeight="1" x14ac:dyDescent="0.25">
      <c r="F537" s="8"/>
      <c r="G537" s="8"/>
    </row>
    <row r="538" spans="6:7" ht="15.75" customHeight="1" x14ac:dyDescent="0.25">
      <c r="F538" s="8"/>
      <c r="G538" s="8"/>
    </row>
    <row r="539" spans="6:7" ht="15.75" customHeight="1" x14ac:dyDescent="0.25">
      <c r="F539" s="8"/>
      <c r="G539" s="8"/>
    </row>
    <row r="540" spans="6:7" ht="15.75" customHeight="1" x14ac:dyDescent="0.25">
      <c r="F540" s="8"/>
      <c r="G540" s="8"/>
    </row>
    <row r="541" spans="6:7" ht="15.75" customHeight="1" x14ac:dyDescent="0.25">
      <c r="F541" s="8"/>
      <c r="G541" s="8"/>
    </row>
    <row r="542" spans="6:7" ht="15.75" customHeight="1" x14ac:dyDescent="0.25">
      <c r="F542" s="8"/>
      <c r="G542" s="8"/>
    </row>
    <row r="543" spans="6:7" ht="15.75" customHeight="1" x14ac:dyDescent="0.25">
      <c r="F543" s="8"/>
      <c r="G543" s="8"/>
    </row>
    <row r="544" spans="6:7" ht="15.75" customHeight="1" x14ac:dyDescent="0.25">
      <c r="F544" s="8"/>
      <c r="G544" s="8"/>
    </row>
    <row r="545" spans="6:7" ht="15.75" customHeight="1" x14ac:dyDescent="0.25">
      <c r="F545" s="8"/>
      <c r="G545" s="8"/>
    </row>
    <row r="546" spans="6:7" ht="15.75" customHeight="1" x14ac:dyDescent="0.25">
      <c r="F546" s="8"/>
      <c r="G546" s="8"/>
    </row>
    <row r="547" spans="6:7" ht="15.75" customHeight="1" x14ac:dyDescent="0.25">
      <c r="F547" s="8"/>
      <c r="G547" s="8"/>
    </row>
    <row r="548" spans="6:7" ht="15.75" customHeight="1" x14ac:dyDescent="0.25">
      <c r="F548" s="8"/>
      <c r="G548" s="8"/>
    </row>
    <row r="549" spans="6:7" ht="15.75" customHeight="1" x14ac:dyDescent="0.25">
      <c r="F549" s="8"/>
      <c r="G549" s="8"/>
    </row>
    <row r="550" spans="6:7" ht="15.75" customHeight="1" x14ac:dyDescent="0.25">
      <c r="F550" s="8"/>
      <c r="G550" s="8"/>
    </row>
    <row r="551" spans="6:7" ht="15.75" customHeight="1" x14ac:dyDescent="0.25">
      <c r="F551" s="8"/>
      <c r="G551" s="8"/>
    </row>
    <row r="552" spans="6:7" ht="15.75" customHeight="1" x14ac:dyDescent="0.25">
      <c r="F552" s="8"/>
      <c r="G552" s="8"/>
    </row>
    <row r="553" spans="6:7" ht="15.75" customHeight="1" x14ac:dyDescent="0.25">
      <c r="F553" s="8"/>
      <c r="G553" s="8"/>
    </row>
    <row r="554" spans="6:7" ht="15.75" customHeight="1" x14ac:dyDescent="0.25">
      <c r="F554" s="8"/>
      <c r="G554" s="8"/>
    </row>
    <row r="555" spans="6:7" ht="15.75" customHeight="1" x14ac:dyDescent="0.25">
      <c r="F555" s="8"/>
      <c r="G555" s="8"/>
    </row>
    <row r="556" spans="6:7" ht="15.75" customHeight="1" x14ac:dyDescent="0.25">
      <c r="F556" s="8"/>
      <c r="G556" s="8"/>
    </row>
    <row r="557" spans="6:7" ht="15.75" customHeight="1" x14ac:dyDescent="0.25">
      <c r="F557" s="8"/>
      <c r="G557" s="8"/>
    </row>
    <row r="558" spans="6:7" ht="15.75" customHeight="1" x14ac:dyDescent="0.25">
      <c r="F558" s="8"/>
      <c r="G558" s="8"/>
    </row>
    <row r="559" spans="6:7" ht="15.75" customHeight="1" x14ac:dyDescent="0.25">
      <c r="F559" s="8"/>
      <c r="G559" s="8"/>
    </row>
    <row r="560" spans="6:7" ht="15.75" customHeight="1" x14ac:dyDescent="0.25">
      <c r="F560" s="8"/>
      <c r="G560" s="8"/>
    </row>
    <row r="561" spans="6:7" ht="15.75" customHeight="1" x14ac:dyDescent="0.25">
      <c r="F561" s="8"/>
      <c r="G561" s="8"/>
    </row>
    <row r="562" spans="6:7" ht="15.75" customHeight="1" x14ac:dyDescent="0.25">
      <c r="F562" s="8"/>
      <c r="G562" s="8"/>
    </row>
    <row r="563" spans="6:7" ht="15.75" customHeight="1" x14ac:dyDescent="0.25">
      <c r="F563" s="8"/>
      <c r="G563" s="8"/>
    </row>
    <row r="564" spans="6:7" ht="15.75" customHeight="1" x14ac:dyDescent="0.25">
      <c r="F564" s="8"/>
      <c r="G564" s="8"/>
    </row>
    <row r="565" spans="6:7" ht="15.75" customHeight="1" x14ac:dyDescent="0.25">
      <c r="F565" s="8"/>
      <c r="G565" s="8"/>
    </row>
    <row r="566" spans="6:7" ht="15.75" customHeight="1" x14ac:dyDescent="0.25">
      <c r="F566" s="8"/>
      <c r="G566" s="8"/>
    </row>
    <row r="567" spans="6:7" ht="15.75" customHeight="1" x14ac:dyDescent="0.25">
      <c r="F567" s="8"/>
      <c r="G567" s="8"/>
    </row>
    <row r="568" spans="6:7" ht="15.75" customHeight="1" x14ac:dyDescent="0.25">
      <c r="F568" s="8"/>
      <c r="G568" s="8"/>
    </row>
    <row r="569" spans="6:7" ht="15.75" customHeight="1" x14ac:dyDescent="0.25">
      <c r="F569" s="8"/>
      <c r="G569" s="8"/>
    </row>
    <row r="570" spans="6:7" ht="15.75" customHeight="1" x14ac:dyDescent="0.25">
      <c r="F570" s="8"/>
      <c r="G570" s="8"/>
    </row>
    <row r="571" spans="6:7" ht="15.75" customHeight="1" x14ac:dyDescent="0.25">
      <c r="F571" s="8"/>
      <c r="G571" s="8"/>
    </row>
    <row r="572" spans="6:7" ht="15.75" customHeight="1" x14ac:dyDescent="0.25">
      <c r="F572" s="8"/>
      <c r="G572" s="8"/>
    </row>
    <row r="573" spans="6:7" ht="15.75" customHeight="1" x14ac:dyDescent="0.25">
      <c r="F573" s="8"/>
      <c r="G573" s="8"/>
    </row>
    <row r="574" spans="6:7" ht="15.75" customHeight="1" x14ac:dyDescent="0.25">
      <c r="F574" s="8"/>
      <c r="G574" s="8"/>
    </row>
    <row r="575" spans="6:7" ht="15.75" customHeight="1" x14ac:dyDescent="0.25">
      <c r="F575" s="8"/>
      <c r="G575" s="8"/>
    </row>
    <row r="576" spans="6:7" ht="15.75" customHeight="1" x14ac:dyDescent="0.25">
      <c r="F576" s="8"/>
      <c r="G576" s="8"/>
    </row>
    <row r="577" spans="6:7" ht="15.75" customHeight="1" x14ac:dyDescent="0.25">
      <c r="F577" s="8"/>
      <c r="G577" s="8"/>
    </row>
    <row r="578" spans="6:7" ht="15.75" customHeight="1" x14ac:dyDescent="0.25">
      <c r="F578" s="8"/>
      <c r="G578" s="8"/>
    </row>
    <row r="579" spans="6:7" ht="15.75" customHeight="1" x14ac:dyDescent="0.25">
      <c r="F579" s="8"/>
      <c r="G579" s="8"/>
    </row>
    <row r="580" spans="6:7" ht="15.75" customHeight="1" x14ac:dyDescent="0.25">
      <c r="F580" s="8"/>
      <c r="G580" s="8"/>
    </row>
    <row r="581" spans="6:7" ht="15.75" customHeight="1" x14ac:dyDescent="0.25">
      <c r="F581" s="8"/>
      <c r="G581" s="8"/>
    </row>
    <row r="582" spans="6:7" ht="15.75" customHeight="1" x14ac:dyDescent="0.25">
      <c r="F582" s="8"/>
      <c r="G582" s="8"/>
    </row>
    <row r="583" spans="6:7" ht="15.75" customHeight="1" x14ac:dyDescent="0.25">
      <c r="F583" s="8"/>
      <c r="G583" s="8"/>
    </row>
    <row r="584" spans="6:7" ht="15.75" customHeight="1" x14ac:dyDescent="0.25">
      <c r="F584" s="8"/>
      <c r="G584" s="8"/>
    </row>
    <row r="585" spans="6:7" ht="15.75" customHeight="1" x14ac:dyDescent="0.25">
      <c r="F585" s="8"/>
      <c r="G585" s="8"/>
    </row>
    <row r="586" spans="6:7" ht="15.75" customHeight="1" x14ac:dyDescent="0.25">
      <c r="F586" s="8"/>
      <c r="G586" s="8"/>
    </row>
    <row r="587" spans="6:7" ht="15.75" customHeight="1" x14ac:dyDescent="0.25">
      <c r="F587" s="8"/>
      <c r="G587" s="8"/>
    </row>
    <row r="588" spans="6:7" ht="15.75" customHeight="1" x14ac:dyDescent="0.25">
      <c r="F588" s="8"/>
      <c r="G588" s="8"/>
    </row>
    <row r="589" spans="6:7" ht="15.75" customHeight="1" x14ac:dyDescent="0.25">
      <c r="F589" s="8"/>
      <c r="G589" s="8"/>
    </row>
    <row r="590" spans="6:7" ht="15.75" customHeight="1" x14ac:dyDescent="0.25">
      <c r="F590" s="8"/>
      <c r="G590" s="8"/>
    </row>
    <row r="591" spans="6:7" ht="15.75" customHeight="1" x14ac:dyDescent="0.25">
      <c r="F591" s="8"/>
      <c r="G591" s="8"/>
    </row>
    <row r="592" spans="6:7" ht="15.75" customHeight="1" x14ac:dyDescent="0.25">
      <c r="F592" s="8"/>
      <c r="G592" s="8"/>
    </row>
    <row r="593" spans="6:7" ht="15.75" customHeight="1" x14ac:dyDescent="0.25">
      <c r="F593" s="8"/>
      <c r="G593" s="8"/>
    </row>
    <row r="594" spans="6:7" ht="15.75" customHeight="1" x14ac:dyDescent="0.25">
      <c r="F594" s="8"/>
      <c r="G594" s="8"/>
    </row>
    <row r="595" spans="6:7" ht="15.75" customHeight="1" x14ac:dyDescent="0.25">
      <c r="F595" s="8"/>
      <c r="G595" s="8"/>
    </row>
    <row r="596" spans="6:7" ht="15.75" customHeight="1" x14ac:dyDescent="0.25">
      <c r="F596" s="8"/>
      <c r="G596" s="8"/>
    </row>
    <row r="597" spans="6:7" ht="15.75" customHeight="1" x14ac:dyDescent="0.25">
      <c r="F597" s="8"/>
      <c r="G597" s="8"/>
    </row>
    <row r="598" spans="6:7" ht="15.75" customHeight="1" x14ac:dyDescent="0.25">
      <c r="F598" s="8"/>
      <c r="G598" s="8"/>
    </row>
    <row r="599" spans="6:7" ht="15.75" customHeight="1" x14ac:dyDescent="0.25">
      <c r="F599" s="8"/>
      <c r="G599" s="8"/>
    </row>
    <row r="600" spans="6:7" ht="15.75" customHeight="1" x14ac:dyDescent="0.25">
      <c r="F600" s="8"/>
      <c r="G600" s="8"/>
    </row>
    <row r="601" spans="6:7" ht="15.75" customHeight="1" x14ac:dyDescent="0.25">
      <c r="F601" s="8"/>
      <c r="G601" s="8"/>
    </row>
    <row r="602" spans="6:7" ht="15.75" customHeight="1" x14ac:dyDescent="0.25">
      <c r="F602" s="8"/>
      <c r="G602" s="8"/>
    </row>
    <row r="603" spans="6:7" ht="15.75" customHeight="1" x14ac:dyDescent="0.25">
      <c r="F603" s="8"/>
      <c r="G603" s="8"/>
    </row>
    <row r="604" spans="6:7" ht="15.75" customHeight="1" x14ac:dyDescent="0.25">
      <c r="F604" s="8"/>
      <c r="G604" s="8"/>
    </row>
    <row r="605" spans="6:7" ht="15.75" customHeight="1" x14ac:dyDescent="0.25">
      <c r="F605" s="8"/>
      <c r="G605" s="8"/>
    </row>
    <row r="606" spans="6:7" ht="15.75" customHeight="1" x14ac:dyDescent="0.25">
      <c r="F606" s="8"/>
      <c r="G606" s="8"/>
    </row>
    <row r="607" spans="6:7" ht="15.75" customHeight="1" x14ac:dyDescent="0.25">
      <c r="F607" s="8"/>
      <c r="G607" s="8"/>
    </row>
    <row r="608" spans="6:7" ht="15.75" customHeight="1" x14ac:dyDescent="0.25">
      <c r="F608" s="8"/>
      <c r="G608" s="8"/>
    </row>
    <row r="609" spans="6:7" ht="15.75" customHeight="1" x14ac:dyDescent="0.25">
      <c r="F609" s="8"/>
      <c r="G609" s="8"/>
    </row>
    <row r="610" spans="6:7" ht="15.75" customHeight="1" x14ac:dyDescent="0.25">
      <c r="F610" s="8"/>
      <c r="G610" s="8"/>
    </row>
    <row r="611" spans="6:7" ht="15.75" customHeight="1" x14ac:dyDescent="0.25">
      <c r="F611" s="8"/>
      <c r="G611" s="8"/>
    </row>
    <row r="612" spans="6:7" ht="15.75" customHeight="1" x14ac:dyDescent="0.25">
      <c r="F612" s="8"/>
      <c r="G612" s="8"/>
    </row>
    <row r="613" spans="6:7" ht="15.75" customHeight="1" x14ac:dyDescent="0.25">
      <c r="F613" s="8"/>
      <c r="G613" s="8"/>
    </row>
    <row r="614" spans="6:7" ht="15.75" customHeight="1" x14ac:dyDescent="0.25">
      <c r="F614" s="8"/>
      <c r="G614" s="8"/>
    </row>
    <row r="615" spans="6:7" ht="15.75" customHeight="1" x14ac:dyDescent="0.25">
      <c r="F615" s="8"/>
      <c r="G615" s="8"/>
    </row>
    <row r="616" spans="6:7" ht="15.75" customHeight="1" x14ac:dyDescent="0.25">
      <c r="F616" s="8"/>
      <c r="G616" s="8"/>
    </row>
    <row r="617" spans="6:7" ht="15.75" customHeight="1" x14ac:dyDescent="0.25">
      <c r="F617" s="8"/>
      <c r="G617" s="8"/>
    </row>
    <row r="618" spans="6:7" ht="15.75" customHeight="1" x14ac:dyDescent="0.25">
      <c r="F618" s="8"/>
      <c r="G618" s="8"/>
    </row>
    <row r="619" spans="6:7" ht="15.75" customHeight="1" x14ac:dyDescent="0.25">
      <c r="F619" s="8"/>
      <c r="G619" s="8"/>
    </row>
    <row r="620" spans="6:7" ht="15.75" customHeight="1" x14ac:dyDescent="0.25">
      <c r="F620" s="8"/>
      <c r="G620" s="8"/>
    </row>
    <row r="621" spans="6:7" ht="15.75" customHeight="1" x14ac:dyDescent="0.25">
      <c r="F621" s="8"/>
      <c r="G621" s="8"/>
    </row>
    <row r="622" spans="6:7" ht="15.75" customHeight="1" x14ac:dyDescent="0.25">
      <c r="F622" s="8"/>
      <c r="G622" s="8"/>
    </row>
    <row r="623" spans="6:7" ht="15.75" customHeight="1" x14ac:dyDescent="0.25">
      <c r="F623" s="8"/>
      <c r="G623" s="8"/>
    </row>
    <row r="624" spans="6:7" ht="15.75" customHeight="1" x14ac:dyDescent="0.25">
      <c r="F624" s="8"/>
      <c r="G624" s="8"/>
    </row>
    <row r="625" spans="6:7" ht="15.75" customHeight="1" x14ac:dyDescent="0.25">
      <c r="F625" s="8"/>
      <c r="G625" s="8"/>
    </row>
    <row r="626" spans="6:7" ht="15.75" customHeight="1" x14ac:dyDescent="0.25">
      <c r="F626" s="8"/>
      <c r="G626" s="8"/>
    </row>
    <row r="627" spans="6:7" ht="15.75" customHeight="1" x14ac:dyDescent="0.25">
      <c r="F627" s="8"/>
      <c r="G627" s="8"/>
    </row>
    <row r="628" spans="6:7" ht="15.75" customHeight="1" x14ac:dyDescent="0.25">
      <c r="F628" s="8"/>
      <c r="G628" s="8"/>
    </row>
    <row r="629" spans="6:7" ht="15.75" customHeight="1" x14ac:dyDescent="0.25">
      <c r="F629" s="8"/>
      <c r="G629" s="8"/>
    </row>
    <row r="630" spans="6:7" ht="15.75" customHeight="1" x14ac:dyDescent="0.25">
      <c r="F630" s="8"/>
      <c r="G630" s="8"/>
    </row>
    <row r="631" spans="6:7" ht="15.75" customHeight="1" x14ac:dyDescent="0.25">
      <c r="F631" s="8"/>
      <c r="G631" s="8"/>
    </row>
    <row r="632" spans="6:7" ht="15.75" customHeight="1" x14ac:dyDescent="0.25">
      <c r="F632" s="8"/>
      <c r="G632" s="8"/>
    </row>
    <row r="633" spans="6:7" ht="15.75" customHeight="1" x14ac:dyDescent="0.25">
      <c r="F633" s="8"/>
      <c r="G633" s="8"/>
    </row>
    <row r="634" spans="6:7" ht="15.75" customHeight="1" x14ac:dyDescent="0.25">
      <c r="F634" s="8"/>
      <c r="G634" s="8"/>
    </row>
    <row r="635" spans="6:7" ht="15.75" customHeight="1" x14ac:dyDescent="0.25">
      <c r="F635" s="8"/>
      <c r="G635" s="8"/>
    </row>
    <row r="636" spans="6:7" ht="15.75" customHeight="1" x14ac:dyDescent="0.25">
      <c r="F636" s="8"/>
      <c r="G636" s="8"/>
    </row>
    <row r="637" spans="6:7" ht="15.75" customHeight="1" x14ac:dyDescent="0.25">
      <c r="F637" s="8"/>
      <c r="G637" s="8"/>
    </row>
    <row r="638" spans="6:7" ht="15.75" customHeight="1" x14ac:dyDescent="0.25">
      <c r="F638" s="8"/>
      <c r="G638" s="8"/>
    </row>
    <row r="639" spans="6:7" ht="15.75" customHeight="1" x14ac:dyDescent="0.25">
      <c r="F639" s="8"/>
      <c r="G639" s="8"/>
    </row>
    <row r="640" spans="6:7" ht="15.75" customHeight="1" x14ac:dyDescent="0.25">
      <c r="F640" s="8"/>
      <c r="G640" s="8"/>
    </row>
    <row r="641" spans="6:7" ht="15.75" customHeight="1" x14ac:dyDescent="0.25">
      <c r="F641" s="8"/>
      <c r="G641" s="8"/>
    </row>
    <row r="642" spans="6:7" ht="15.75" customHeight="1" x14ac:dyDescent="0.25">
      <c r="F642" s="8"/>
      <c r="G642" s="8"/>
    </row>
    <row r="643" spans="6:7" ht="15.75" customHeight="1" x14ac:dyDescent="0.25">
      <c r="F643" s="8"/>
      <c r="G643" s="8"/>
    </row>
    <row r="644" spans="6:7" ht="15.75" customHeight="1" x14ac:dyDescent="0.25">
      <c r="F644" s="8"/>
      <c r="G644" s="8"/>
    </row>
    <row r="645" spans="6:7" ht="15.75" customHeight="1" x14ac:dyDescent="0.25">
      <c r="F645" s="8"/>
      <c r="G645" s="8"/>
    </row>
    <row r="646" spans="6:7" ht="15.75" customHeight="1" x14ac:dyDescent="0.25">
      <c r="F646" s="8"/>
      <c r="G646" s="8"/>
    </row>
    <row r="647" spans="6:7" ht="15.75" customHeight="1" x14ac:dyDescent="0.25">
      <c r="F647" s="8"/>
      <c r="G647" s="8"/>
    </row>
    <row r="648" spans="6:7" ht="15.75" customHeight="1" x14ac:dyDescent="0.25">
      <c r="F648" s="8"/>
      <c r="G648" s="8"/>
    </row>
    <row r="649" spans="6:7" ht="15.75" customHeight="1" x14ac:dyDescent="0.25">
      <c r="F649" s="8"/>
      <c r="G649" s="8"/>
    </row>
    <row r="650" spans="6:7" ht="15.75" customHeight="1" x14ac:dyDescent="0.25">
      <c r="F650" s="8"/>
      <c r="G650" s="8"/>
    </row>
    <row r="651" spans="6:7" ht="15.75" customHeight="1" x14ac:dyDescent="0.25">
      <c r="F651" s="8"/>
      <c r="G651" s="8"/>
    </row>
    <row r="652" spans="6:7" ht="15.75" customHeight="1" x14ac:dyDescent="0.25">
      <c r="F652" s="8"/>
      <c r="G652" s="8"/>
    </row>
    <row r="653" spans="6:7" ht="15.75" customHeight="1" x14ac:dyDescent="0.25">
      <c r="F653" s="8"/>
      <c r="G653" s="8"/>
    </row>
    <row r="654" spans="6:7" ht="15.75" customHeight="1" x14ac:dyDescent="0.25">
      <c r="F654" s="8"/>
      <c r="G654" s="8"/>
    </row>
    <row r="655" spans="6:7" ht="15.75" customHeight="1" x14ac:dyDescent="0.25">
      <c r="F655" s="8"/>
      <c r="G655" s="8"/>
    </row>
    <row r="656" spans="6:7" ht="15.75" customHeight="1" x14ac:dyDescent="0.25">
      <c r="F656" s="8"/>
      <c r="G656" s="8"/>
    </row>
    <row r="657" spans="6:7" ht="15.75" customHeight="1" x14ac:dyDescent="0.25">
      <c r="F657" s="8"/>
      <c r="G657" s="8"/>
    </row>
    <row r="658" spans="6:7" ht="15.75" customHeight="1" x14ac:dyDescent="0.25">
      <c r="F658" s="8"/>
      <c r="G658" s="8"/>
    </row>
    <row r="659" spans="6:7" ht="15.75" customHeight="1" x14ac:dyDescent="0.25">
      <c r="F659" s="8"/>
      <c r="G659" s="8"/>
    </row>
    <row r="660" spans="6:7" ht="15.75" customHeight="1" x14ac:dyDescent="0.25">
      <c r="F660" s="8"/>
      <c r="G660" s="8"/>
    </row>
    <row r="661" spans="6:7" ht="15.75" customHeight="1" x14ac:dyDescent="0.25">
      <c r="F661" s="8"/>
      <c r="G661" s="8"/>
    </row>
    <row r="662" spans="6:7" ht="15.75" customHeight="1" x14ac:dyDescent="0.25">
      <c r="F662" s="8"/>
      <c r="G662" s="8"/>
    </row>
    <row r="663" spans="6:7" ht="15.75" customHeight="1" x14ac:dyDescent="0.25">
      <c r="F663" s="8"/>
      <c r="G663" s="8"/>
    </row>
    <row r="664" spans="6:7" ht="15.75" customHeight="1" x14ac:dyDescent="0.25">
      <c r="F664" s="8"/>
      <c r="G664" s="8"/>
    </row>
    <row r="665" spans="6:7" ht="15.75" customHeight="1" x14ac:dyDescent="0.25">
      <c r="F665" s="8"/>
      <c r="G665" s="8"/>
    </row>
    <row r="666" spans="6:7" ht="15.75" customHeight="1" x14ac:dyDescent="0.25">
      <c r="F666" s="8"/>
      <c r="G666" s="8"/>
    </row>
    <row r="667" spans="6:7" ht="15.75" customHeight="1" x14ac:dyDescent="0.25">
      <c r="F667" s="8"/>
      <c r="G667" s="8"/>
    </row>
    <row r="668" spans="6:7" ht="15.75" customHeight="1" x14ac:dyDescent="0.25">
      <c r="F668" s="8"/>
      <c r="G668" s="8"/>
    </row>
    <row r="669" spans="6:7" ht="15.75" customHeight="1" x14ac:dyDescent="0.25">
      <c r="F669" s="8"/>
      <c r="G669" s="8"/>
    </row>
    <row r="670" spans="6:7" ht="15.75" customHeight="1" x14ac:dyDescent="0.25">
      <c r="F670" s="8"/>
      <c r="G670" s="8"/>
    </row>
    <row r="671" spans="6:7" ht="15.75" customHeight="1" x14ac:dyDescent="0.25">
      <c r="F671" s="8"/>
      <c r="G671" s="8"/>
    </row>
    <row r="672" spans="6:7" ht="15.75" customHeight="1" x14ac:dyDescent="0.25">
      <c r="F672" s="8"/>
      <c r="G672" s="8"/>
    </row>
    <row r="673" spans="6:7" ht="15.75" customHeight="1" x14ac:dyDescent="0.25">
      <c r="F673" s="8"/>
      <c r="G673" s="8"/>
    </row>
    <row r="674" spans="6:7" ht="15.75" customHeight="1" x14ac:dyDescent="0.25">
      <c r="F674" s="8"/>
      <c r="G674" s="8"/>
    </row>
    <row r="675" spans="6:7" ht="15.75" customHeight="1" x14ac:dyDescent="0.25">
      <c r="F675" s="8"/>
      <c r="G675" s="8"/>
    </row>
    <row r="676" spans="6:7" ht="15.75" customHeight="1" x14ac:dyDescent="0.25">
      <c r="F676" s="8"/>
      <c r="G676" s="8"/>
    </row>
    <row r="677" spans="6:7" ht="15.75" customHeight="1" x14ac:dyDescent="0.25">
      <c r="F677" s="8"/>
      <c r="G677" s="8"/>
    </row>
    <row r="678" spans="6:7" ht="15.75" customHeight="1" x14ac:dyDescent="0.25">
      <c r="F678" s="8"/>
      <c r="G678" s="8"/>
    </row>
    <row r="679" spans="6:7" ht="15.75" customHeight="1" x14ac:dyDescent="0.25">
      <c r="F679" s="8"/>
      <c r="G679" s="8"/>
    </row>
    <row r="680" spans="6:7" ht="15.75" customHeight="1" x14ac:dyDescent="0.25">
      <c r="F680" s="8"/>
      <c r="G680" s="8"/>
    </row>
    <row r="681" spans="6:7" ht="15.75" customHeight="1" x14ac:dyDescent="0.25">
      <c r="F681" s="8"/>
      <c r="G681" s="8"/>
    </row>
    <row r="682" spans="6:7" ht="15.75" customHeight="1" x14ac:dyDescent="0.25">
      <c r="F682" s="8"/>
      <c r="G682" s="8"/>
    </row>
    <row r="683" spans="6:7" ht="15.75" customHeight="1" x14ac:dyDescent="0.25">
      <c r="F683" s="8"/>
      <c r="G683" s="8"/>
    </row>
    <row r="684" spans="6:7" ht="15.75" customHeight="1" x14ac:dyDescent="0.25">
      <c r="F684" s="8"/>
      <c r="G684" s="8"/>
    </row>
    <row r="685" spans="6:7" ht="15.75" customHeight="1" x14ac:dyDescent="0.25">
      <c r="F685" s="8"/>
      <c r="G685" s="8"/>
    </row>
    <row r="686" spans="6:7" ht="15.75" customHeight="1" x14ac:dyDescent="0.25">
      <c r="F686" s="8"/>
      <c r="G686" s="8"/>
    </row>
    <row r="687" spans="6:7" ht="15.75" customHeight="1" x14ac:dyDescent="0.25">
      <c r="F687" s="8"/>
      <c r="G687" s="8"/>
    </row>
    <row r="688" spans="6:7" ht="15.75" customHeight="1" x14ac:dyDescent="0.25">
      <c r="F688" s="8"/>
      <c r="G688" s="8"/>
    </row>
    <row r="689" spans="6:7" ht="15.75" customHeight="1" x14ac:dyDescent="0.25">
      <c r="F689" s="8"/>
      <c r="G689" s="8"/>
    </row>
    <row r="690" spans="6:7" ht="15.75" customHeight="1" x14ac:dyDescent="0.25">
      <c r="F690" s="8"/>
      <c r="G690" s="8"/>
    </row>
    <row r="691" spans="6:7" ht="15.75" customHeight="1" x14ac:dyDescent="0.25">
      <c r="F691" s="8"/>
      <c r="G691" s="8"/>
    </row>
    <row r="692" spans="6:7" ht="15.75" customHeight="1" x14ac:dyDescent="0.25">
      <c r="F692" s="8"/>
      <c r="G692" s="8"/>
    </row>
    <row r="693" spans="6:7" ht="15.75" customHeight="1" x14ac:dyDescent="0.25">
      <c r="F693" s="8"/>
      <c r="G693" s="8"/>
    </row>
    <row r="694" spans="6:7" ht="15.75" customHeight="1" x14ac:dyDescent="0.25">
      <c r="F694" s="8"/>
      <c r="G694" s="8"/>
    </row>
    <row r="695" spans="6:7" ht="15.75" customHeight="1" x14ac:dyDescent="0.25">
      <c r="F695" s="8"/>
      <c r="G695" s="8"/>
    </row>
    <row r="696" spans="6:7" ht="15.75" customHeight="1" x14ac:dyDescent="0.25">
      <c r="F696" s="8"/>
      <c r="G696" s="8"/>
    </row>
    <row r="697" spans="6:7" ht="15.75" customHeight="1" x14ac:dyDescent="0.25">
      <c r="F697" s="8"/>
      <c r="G697" s="8"/>
    </row>
    <row r="698" spans="6:7" ht="15.75" customHeight="1" x14ac:dyDescent="0.25">
      <c r="F698" s="8"/>
      <c r="G698" s="8"/>
    </row>
    <row r="699" spans="6:7" ht="15.75" customHeight="1" x14ac:dyDescent="0.25">
      <c r="F699" s="8"/>
      <c r="G699" s="8"/>
    </row>
    <row r="700" spans="6:7" ht="15.75" customHeight="1" x14ac:dyDescent="0.25">
      <c r="F700" s="8"/>
      <c r="G700" s="8"/>
    </row>
    <row r="701" spans="6:7" ht="15.75" customHeight="1" x14ac:dyDescent="0.25">
      <c r="F701" s="8"/>
      <c r="G701" s="8"/>
    </row>
    <row r="702" spans="6:7" ht="15.75" customHeight="1" x14ac:dyDescent="0.25">
      <c r="F702" s="8"/>
      <c r="G702" s="8"/>
    </row>
    <row r="703" spans="6:7" ht="15.75" customHeight="1" x14ac:dyDescent="0.25">
      <c r="F703" s="8"/>
      <c r="G703" s="8"/>
    </row>
    <row r="704" spans="6:7" ht="15.75" customHeight="1" x14ac:dyDescent="0.25">
      <c r="F704" s="8"/>
      <c r="G704" s="8"/>
    </row>
    <row r="705" spans="6:7" ht="15.75" customHeight="1" x14ac:dyDescent="0.25">
      <c r="F705" s="8"/>
      <c r="G705" s="8"/>
    </row>
    <row r="706" spans="6:7" ht="15.75" customHeight="1" x14ac:dyDescent="0.25">
      <c r="F706" s="8"/>
      <c r="G706" s="8"/>
    </row>
    <row r="707" spans="6:7" ht="15.75" customHeight="1" x14ac:dyDescent="0.25">
      <c r="F707" s="8"/>
      <c r="G707" s="8"/>
    </row>
    <row r="708" spans="6:7" ht="15.75" customHeight="1" x14ac:dyDescent="0.25">
      <c r="F708" s="8"/>
      <c r="G708" s="8"/>
    </row>
    <row r="709" spans="6:7" ht="15.75" customHeight="1" x14ac:dyDescent="0.25">
      <c r="F709" s="8"/>
      <c r="G709" s="8"/>
    </row>
    <row r="710" spans="6:7" ht="15.75" customHeight="1" x14ac:dyDescent="0.25">
      <c r="F710" s="8"/>
      <c r="G710" s="8"/>
    </row>
    <row r="711" spans="6:7" ht="15.75" customHeight="1" x14ac:dyDescent="0.25">
      <c r="F711" s="8"/>
      <c r="G711" s="8"/>
    </row>
    <row r="712" spans="6:7" ht="15.75" customHeight="1" x14ac:dyDescent="0.25">
      <c r="F712" s="8"/>
      <c r="G712" s="8"/>
    </row>
    <row r="713" spans="6:7" ht="15.75" customHeight="1" x14ac:dyDescent="0.25">
      <c r="F713" s="8"/>
      <c r="G713" s="8"/>
    </row>
    <row r="714" spans="6:7" ht="15.75" customHeight="1" x14ac:dyDescent="0.25">
      <c r="F714" s="8"/>
      <c r="G714" s="8"/>
    </row>
    <row r="715" spans="6:7" ht="15.75" customHeight="1" x14ac:dyDescent="0.25">
      <c r="F715" s="8"/>
      <c r="G715" s="8"/>
    </row>
    <row r="716" spans="6:7" ht="15.75" customHeight="1" x14ac:dyDescent="0.25">
      <c r="F716" s="8"/>
      <c r="G716" s="8"/>
    </row>
    <row r="717" spans="6:7" ht="15.75" customHeight="1" x14ac:dyDescent="0.25">
      <c r="F717" s="8"/>
      <c r="G717" s="8"/>
    </row>
    <row r="718" spans="6:7" ht="15.75" customHeight="1" x14ac:dyDescent="0.25">
      <c r="F718" s="8"/>
      <c r="G718" s="8"/>
    </row>
    <row r="719" spans="6:7" ht="15.75" customHeight="1" x14ac:dyDescent="0.25">
      <c r="F719" s="8"/>
      <c r="G719" s="8"/>
    </row>
    <row r="720" spans="6:7" ht="15.75" customHeight="1" x14ac:dyDescent="0.25">
      <c r="F720" s="8"/>
      <c r="G720" s="8"/>
    </row>
    <row r="721" spans="6:7" ht="15.75" customHeight="1" x14ac:dyDescent="0.25">
      <c r="F721" s="8"/>
      <c r="G721" s="8"/>
    </row>
    <row r="722" spans="6:7" ht="15.75" customHeight="1" x14ac:dyDescent="0.25">
      <c r="F722" s="8"/>
      <c r="G722" s="8"/>
    </row>
    <row r="723" spans="6:7" ht="15.75" customHeight="1" x14ac:dyDescent="0.25">
      <c r="F723" s="8"/>
      <c r="G723" s="8"/>
    </row>
    <row r="724" spans="6:7" ht="15.75" customHeight="1" x14ac:dyDescent="0.25">
      <c r="F724" s="8"/>
      <c r="G724" s="8"/>
    </row>
    <row r="725" spans="6:7" ht="15.75" customHeight="1" x14ac:dyDescent="0.25">
      <c r="F725" s="8"/>
      <c r="G725" s="8"/>
    </row>
    <row r="726" spans="6:7" ht="15.75" customHeight="1" x14ac:dyDescent="0.25">
      <c r="F726" s="8"/>
      <c r="G726" s="8"/>
    </row>
    <row r="727" spans="6:7" ht="15.75" customHeight="1" x14ac:dyDescent="0.25">
      <c r="F727" s="8"/>
      <c r="G727" s="8"/>
    </row>
    <row r="728" spans="6:7" ht="15.75" customHeight="1" x14ac:dyDescent="0.25">
      <c r="F728" s="8"/>
      <c r="G728" s="8"/>
    </row>
    <row r="729" spans="6:7" ht="15.75" customHeight="1" x14ac:dyDescent="0.25">
      <c r="F729" s="8"/>
      <c r="G729" s="8"/>
    </row>
    <row r="730" spans="6:7" ht="15.75" customHeight="1" x14ac:dyDescent="0.25">
      <c r="F730" s="8"/>
      <c r="G730" s="8"/>
    </row>
    <row r="731" spans="6:7" ht="15.75" customHeight="1" x14ac:dyDescent="0.25">
      <c r="F731" s="8"/>
      <c r="G731" s="8"/>
    </row>
    <row r="732" spans="6:7" ht="15.75" customHeight="1" x14ac:dyDescent="0.25">
      <c r="F732" s="8"/>
      <c r="G732" s="8"/>
    </row>
    <row r="733" spans="6:7" ht="15.75" customHeight="1" x14ac:dyDescent="0.25">
      <c r="F733" s="8"/>
      <c r="G733" s="8"/>
    </row>
    <row r="734" spans="6:7" ht="15.75" customHeight="1" x14ac:dyDescent="0.25">
      <c r="F734" s="8"/>
      <c r="G734" s="8"/>
    </row>
    <row r="735" spans="6:7" ht="15.75" customHeight="1" x14ac:dyDescent="0.25">
      <c r="F735" s="8"/>
      <c r="G735" s="8"/>
    </row>
    <row r="736" spans="6:7" ht="15.75" customHeight="1" x14ac:dyDescent="0.25">
      <c r="F736" s="8"/>
      <c r="G736" s="8"/>
    </row>
    <row r="737" spans="6:7" ht="15.75" customHeight="1" x14ac:dyDescent="0.25">
      <c r="F737" s="8"/>
      <c r="G737" s="8"/>
    </row>
    <row r="738" spans="6:7" ht="15.75" customHeight="1" x14ac:dyDescent="0.25">
      <c r="F738" s="8"/>
      <c r="G738" s="8"/>
    </row>
    <row r="739" spans="6:7" ht="15.75" customHeight="1" x14ac:dyDescent="0.25">
      <c r="F739" s="8"/>
      <c r="G739" s="8"/>
    </row>
    <row r="740" spans="6:7" ht="15.75" customHeight="1" x14ac:dyDescent="0.25">
      <c r="F740" s="8"/>
      <c r="G740" s="8"/>
    </row>
    <row r="741" spans="6:7" ht="15.75" customHeight="1" x14ac:dyDescent="0.25">
      <c r="F741" s="8"/>
      <c r="G741" s="8"/>
    </row>
    <row r="742" spans="6:7" ht="15.75" customHeight="1" x14ac:dyDescent="0.25">
      <c r="F742" s="8"/>
      <c r="G742" s="8"/>
    </row>
    <row r="743" spans="6:7" ht="15.75" customHeight="1" x14ac:dyDescent="0.25">
      <c r="F743" s="8"/>
      <c r="G743" s="8"/>
    </row>
    <row r="744" spans="6:7" ht="15.75" customHeight="1" x14ac:dyDescent="0.25">
      <c r="F744" s="8"/>
      <c r="G744" s="8"/>
    </row>
    <row r="745" spans="6:7" ht="15.75" customHeight="1" x14ac:dyDescent="0.25">
      <c r="F745" s="8"/>
      <c r="G745" s="8"/>
    </row>
    <row r="746" spans="6:7" ht="15.75" customHeight="1" x14ac:dyDescent="0.25">
      <c r="F746" s="8"/>
      <c r="G746" s="8"/>
    </row>
    <row r="747" spans="6:7" ht="15.75" customHeight="1" x14ac:dyDescent="0.25">
      <c r="F747" s="8"/>
      <c r="G747" s="8"/>
    </row>
    <row r="748" spans="6:7" ht="15.75" customHeight="1" x14ac:dyDescent="0.25">
      <c r="F748" s="8"/>
      <c r="G748" s="8"/>
    </row>
    <row r="749" spans="6:7" ht="15.75" customHeight="1" x14ac:dyDescent="0.25">
      <c r="F749" s="8"/>
      <c r="G749" s="8"/>
    </row>
    <row r="750" spans="6:7" ht="15.75" customHeight="1" x14ac:dyDescent="0.25">
      <c r="F750" s="8"/>
      <c r="G750" s="8"/>
    </row>
    <row r="751" spans="6:7" ht="15.75" customHeight="1" x14ac:dyDescent="0.25">
      <c r="F751" s="8"/>
      <c r="G751" s="8"/>
    </row>
    <row r="752" spans="6:7" ht="15.75" customHeight="1" x14ac:dyDescent="0.25">
      <c r="F752" s="8"/>
      <c r="G752" s="8"/>
    </row>
    <row r="753" spans="6:7" ht="15.75" customHeight="1" x14ac:dyDescent="0.25">
      <c r="F753" s="8"/>
      <c r="G753" s="8"/>
    </row>
    <row r="754" spans="6:7" ht="15.75" customHeight="1" x14ac:dyDescent="0.25">
      <c r="F754" s="8"/>
      <c r="G754" s="8"/>
    </row>
    <row r="755" spans="6:7" ht="15.75" customHeight="1" x14ac:dyDescent="0.25">
      <c r="F755" s="8"/>
      <c r="G755" s="8"/>
    </row>
    <row r="756" spans="6:7" ht="15.75" customHeight="1" x14ac:dyDescent="0.25">
      <c r="F756" s="8"/>
      <c r="G756" s="8"/>
    </row>
    <row r="757" spans="6:7" ht="15.75" customHeight="1" x14ac:dyDescent="0.25">
      <c r="F757" s="8"/>
      <c r="G757" s="8"/>
    </row>
    <row r="758" spans="6:7" ht="15.75" customHeight="1" x14ac:dyDescent="0.25">
      <c r="F758" s="8"/>
      <c r="G758" s="8"/>
    </row>
    <row r="759" spans="6:7" ht="15.75" customHeight="1" x14ac:dyDescent="0.25">
      <c r="F759" s="8"/>
      <c r="G759" s="8"/>
    </row>
    <row r="760" spans="6:7" ht="15.75" customHeight="1" x14ac:dyDescent="0.25">
      <c r="F760" s="8"/>
      <c r="G760" s="8"/>
    </row>
    <row r="761" spans="6:7" ht="15.75" customHeight="1" x14ac:dyDescent="0.25">
      <c r="F761" s="8"/>
      <c r="G761" s="8"/>
    </row>
    <row r="762" spans="6:7" ht="15.75" customHeight="1" x14ac:dyDescent="0.25">
      <c r="F762" s="8"/>
      <c r="G762" s="8"/>
    </row>
    <row r="763" spans="6:7" ht="15.75" customHeight="1" x14ac:dyDescent="0.25">
      <c r="F763" s="8"/>
      <c r="G763" s="8"/>
    </row>
    <row r="764" spans="6:7" ht="15.75" customHeight="1" x14ac:dyDescent="0.25">
      <c r="F764" s="8"/>
      <c r="G764" s="8"/>
    </row>
    <row r="765" spans="6:7" ht="15.75" customHeight="1" x14ac:dyDescent="0.25">
      <c r="F765" s="8"/>
      <c r="G765" s="8"/>
    </row>
    <row r="766" spans="6:7" ht="15.75" customHeight="1" x14ac:dyDescent="0.25">
      <c r="F766" s="8"/>
      <c r="G766" s="8"/>
    </row>
    <row r="767" spans="6:7" ht="15.75" customHeight="1" x14ac:dyDescent="0.25">
      <c r="F767" s="8"/>
      <c r="G767" s="8"/>
    </row>
    <row r="768" spans="6:7" ht="15.75" customHeight="1" x14ac:dyDescent="0.25">
      <c r="F768" s="8"/>
      <c r="G768" s="8"/>
    </row>
    <row r="769" spans="6:7" ht="15.75" customHeight="1" x14ac:dyDescent="0.25">
      <c r="F769" s="8"/>
      <c r="G769" s="8"/>
    </row>
    <row r="770" spans="6:7" ht="15.75" customHeight="1" x14ac:dyDescent="0.25">
      <c r="F770" s="8"/>
      <c r="G770" s="8"/>
    </row>
    <row r="771" spans="6:7" ht="15.75" customHeight="1" x14ac:dyDescent="0.25">
      <c r="F771" s="8"/>
      <c r="G771" s="8"/>
    </row>
    <row r="772" spans="6:7" ht="15.75" customHeight="1" x14ac:dyDescent="0.25">
      <c r="F772" s="8"/>
      <c r="G772" s="8"/>
    </row>
    <row r="773" spans="6:7" ht="15.75" customHeight="1" x14ac:dyDescent="0.25">
      <c r="F773" s="8"/>
      <c r="G773" s="8"/>
    </row>
    <row r="774" spans="6:7" ht="15.75" customHeight="1" x14ac:dyDescent="0.25">
      <c r="F774" s="8"/>
      <c r="G774" s="8"/>
    </row>
    <row r="775" spans="6:7" ht="15.75" customHeight="1" x14ac:dyDescent="0.25">
      <c r="F775" s="8"/>
      <c r="G775" s="8"/>
    </row>
    <row r="776" spans="6:7" ht="15.75" customHeight="1" x14ac:dyDescent="0.25">
      <c r="F776" s="8"/>
      <c r="G776" s="8"/>
    </row>
    <row r="777" spans="6:7" ht="15.75" customHeight="1" x14ac:dyDescent="0.25">
      <c r="F777" s="8"/>
      <c r="G777" s="8"/>
    </row>
    <row r="778" spans="6:7" ht="15.75" customHeight="1" x14ac:dyDescent="0.25">
      <c r="F778" s="8"/>
      <c r="G778" s="8"/>
    </row>
    <row r="779" spans="6:7" ht="15.75" customHeight="1" x14ac:dyDescent="0.25">
      <c r="F779" s="8"/>
      <c r="G779" s="8"/>
    </row>
    <row r="780" spans="6:7" ht="15.75" customHeight="1" x14ac:dyDescent="0.25">
      <c r="F780" s="8"/>
      <c r="G780" s="8"/>
    </row>
    <row r="781" spans="6:7" ht="15.75" customHeight="1" x14ac:dyDescent="0.25">
      <c r="F781" s="8"/>
      <c r="G781" s="8"/>
    </row>
    <row r="782" spans="6:7" ht="15.75" customHeight="1" x14ac:dyDescent="0.25">
      <c r="F782" s="8"/>
      <c r="G782" s="8"/>
    </row>
    <row r="783" spans="6:7" ht="15.75" customHeight="1" x14ac:dyDescent="0.25">
      <c r="F783" s="8"/>
      <c r="G783" s="8"/>
    </row>
    <row r="784" spans="6:7" ht="15.75" customHeight="1" x14ac:dyDescent="0.25">
      <c r="F784" s="8"/>
      <c r="G784" s="8"/>
    </row>
    <row r="785" spans="6:7" ht="15.75" customHeight="1" x14ac:dyDescent="0.25">
      <c r="F785" s="8"/>
      <c r="G785" s="8"/>
    </row>
    <row r="786" spans="6:7" ht="15.75" customHeight="1" x14ac:dyDescent="0.25">
      <c r="F786" s="8"/>
      <c r="G786" s="8"/>
    </row>
    <row r="787" spans="6:7" ht="15.75" customHeight="1" x14ac:dyDescent="0.25">
      <c r="F787" s="8"/>
      <c r="G787" s="8"/>
    </row>
    <row r="788" spans="6:7" ht="15.75" customHeight="1" x14ac:dyDescent="0.25">
      <c r="F788" s="8"/>
      <c r="G788" s="8"/>
    </row>
    <row r="789" spans="6:7" ht="15.75" customHeight="1" x14ac:dyDescent="0.25">
      <c r="F789" s="8"/>
      <c r="G789" s="8"/>
    </row>
    <row r="790" spans="6:7" ht="15.75" customHeight="1" x14ac:dyDescent="0.25">
      <c r="F790" s="8"/>
      <c r="G790" s="8"/>
    </row>
    <row r="791" spans="6:7" ht="15.75" customHeight="1" x14ac:dyDescent="0.25">
      <c r="F791" s="8"/>
      <c r="G791" s="8"/>
    </row>
    <row r="792" spans="6:7" ht="15.75" customHeight="1" x14ac:dyDescent="0.25">
      <c r="F792" s="8"/>
      <c r="G792" s="8"/>
    </row>
    <row r="793" spans="6:7" ht="15.75" customHeight="1" x14ac:dyDescent="0.25">
      <c r="F793" s="8"/>
      <c r="G793" s="8"/>
    </row>
    <row r="794" spans="6:7" ht="15.75" customHeight="1" x14ac:dyDescent="0.25">
      <c r="F794" s="8"/>
      <c r="G794" s="8"/>
    </row>
    <row r="795" spans="6:7" ht="15.75" customHeight="1" x14ac:dyDescent="0.25">
      <c r="F795" s="8"/>
      <c r="G795" s="8"/>
    </row>
    <row r="796" spans="6:7" ht="15.75" customHeight="1" x14ac:dyDescent="0.25">
      <c r="F796" s="8"/>
      <c r="G796" s="8"/>
    </row>
    <row r="797" spans="6:7" ht="15.75" customHeight="1" x14ac:dyDescent="0.25">
      <c r="F797" s="8"/>
      <c r="G797" s="8"/>
    </row>
    <row r="798" spans="6:7" ht="15.75" customHeight="1" x14ac:dyDescent="0.25">
      <c r="F798" s="8"/>
      <c r="G798" s="8"/>
    </row>
    <row r="799" spans="6:7" ht="15.75" customHeight="1" x14ac:dyDescent="0.25">
      <c r="F799" s="8"/>
      <c r="G799" s="8"/>
    </row>
    <row r="800" spans="6:7" ht="15.75" customHeight="1" x14ac:dyDescent="0.25">
      <c r="F800" s="8"/>
      <c r="G800" s="8"/>
    </row>
    <row r="801" spans="6:7" ht="15.75" customHeight="1" x14ac:dyDescent="0.25">
      <c r="F801" s="8"/>
      <c r="G801" s="8"/>
    </row>
    <row r="802" spans="6:7" ht="15.75" customHeight="1" x14ac:dyDescent="0.25">
      <c r="F802" s="8"/>
      <c r="G802" s="8"/>
    </row>
    <row r="803" spans="6:7" ht="15.75" customHeight="1" x14ac:dyDescent="0.25">
      <c r="F803" s="8"/>
      <c r="G803" s="8"/>
    </row>
    <row r="804" spans="6:7" ht="15.75" customHeight="1" x14ac:dyDescent="0.25">
      <c r="F804" s="8"/>
      <c r="G804" s="8"/>
    </row>
    <row r="805" spans="6:7" ht="15.75" customHeight="1" x14ac:dyDescent="0.25">
      <c r="F805" s="8"/>
      <c r="G805" s="8"/>
    </row>
    <row r="806" spans="6:7" ht="15.75" customHeight="1" x14ac:dyDescent="0.25">
      <c r="F806" s="8"/>
      <c r="G806" s="8"/>
    </row>
    <row r="807" spans="6:7" ht="15.75" customHeight="1" x14ac:dyDescent="0.25">
      <c r="F807" s="8"/>
      <c r="G807" s="8"/>
    </row>
    <row r="808" spans="6:7" ht="15.75" customHeight="1" x14ac:dyDescent="0.25">
      <c r="F808" s="8"/>
      <c r="G808" s="8"/>
    </row>
    <row r="809" spans="6:7" ht="15.75" customHeight="1" x14ac:dyDescent="0.25">
      <c r="F809" s="8"/>
      <c r="G809" s="8"/>
    </row>
    <row r="810" spans="6:7" ht="15.75" customHeight="1" x14ac:dyDescent="0.25">
      <c r="F810" s="8"/>
      <c r="G810" s="8"/>
    </row>
    <row r="811" spans="6:7" ht="15.75" customHeight="1" x14ac:dyDescent="0.25">
      <c r="F811" s="8"/>
      <c r="G811" s="8"/>
    </row>
    <row r="812" spans="6:7" ht="15.75" customHeight="1" x14ac:dyDescent="0.25">
      <c r="F812" s="8"/>
      <c r="G812" s="8"/>
    </row>
    <row r="813" spans="6:7" ht="15.75" customHeight="1" x14ac:dyDescent="0.25">
      <c r="F813" s="8"/>
      <c r="G813" s="8"/>
    </row>
    <row r="814" spans="6:7" ht="15.75" customHeight="1" x14ac:dyDescent="0.25">
      <c r="F814" s="8"/>
      <c r="G814" s="8"/>
    </row>
    <row r="815" spans="6:7" ht="15.75" customHeight="1" x14ac:dyDescent="0.25">
      <c r="F815" s="8"/>
      <c r="G815" s="8"/>
    </row>
    <row r="816" spans="6:7" ht="15.75" customHeight="1" x14ac:dyDescent="0.25">
      <c r="F816" s="8"/>
      <c r="G816" s="8"/>
    </row>
    <row r="817" spans="6:7" ht="15.75" customHeight="1" x14ac:dyDescent="0.25">
      <c r="F817" s="8"/>
      <c r="G817" s="8"/>
    </row>
    <row r="818" spans="6:7" ht="15.75" customHeight="1" x14ac:dyDescent="0.25">
      <c r="F818" s="8"/>
      <c r="G818" s="8"/>
    </row>
    <row r="819" spans="6:7" ht="15.75" customHeight="1" x14ac:dyDescent="0.25">
      <c r="F819" s="8"/>
      <c r="G819" s="8"/>
    </row>
    <row r="820" spans="6:7" ht="15.75" customHeight="1" x14ac:dyDescent="0.25">
      <c r="F820" s="8"/>
      <c r="G820" s="8"/>
    </row>
    <row r="821" spans="6:7" ht="15.75" customHeight="1" x14ac:dyDescent="0.25">
      <c r="F821" s="8"/>
      <c r="G821" s="8"/>
    </row>
    <row r="822" spans="6:7" ht="15.75" customHeight="1" x14ac:dyDescent="0.25">
      <c r="F822" s="8"/>
      <c r="G822" s="8"/>
    </row>
    <row r="823" spans="6:7" ht="15.75" customHeight="1" x14ac:dyDescent="0.25">
      <c r="F823" s="8"/>
      <c r="G823" s="8"/>
    </row>
    <row r="824" spans="6:7" ht="15.75" customHeight="1" x14ac:dyDescent="0.25">
      <c r="F824" s="8"/>
      <c r="G824" s="8"/>
    </row>
    <row r="825" spans="6:7" ht="15.75" customHeight="1" x14ac:dyDescent="0.25">
      <c r="F825" s="8"/>
      <c r="G825" s="8"/>
    </row>
    <row r="826" spans="6:7" ht="15.75" customHeight="1" x14ac:dyDescent="0.25">
      <c r="F826" s="8"/>
      <c r="G826" s="8"/>
    </row>
    <row r="827" spans="6:7" ht="15.75" customHeight="1" x14ac:dyDescent="0.25">
      <c r="F827" s="8"/>
      <c r="G827" s="8"/>
    </row>
    <row r="828" spans="6:7" ht="15.75" customHeight="1" x14ac:dyDescent="0.25">
      <c r="F828" s="8"/>
      <c r="G828" s="8"/>
    </row>
    <row r="829" spans="6:7" ht="15.75" customHeight="1" x14ac:dyDescent="0.25">
      <c r="F829" s="8"/>
      <c r="G829" s="8"/>
    </row>
    <row r="830" spans="6:7" ht="15.75" customHeight="1" x14ac:dyDescent="0.25">
      <c r="F830" s="8"/>
      <c r="G830" s="8"/>
    </row>
    <row r="831" spans="6:7" ht="15.75" customHeight="1" x14ac:dyDescent="0.25">
      <c r="F831" s="8"/>
      <c r="G831" s="8"/>
    </row>
    <row r="832" spans="6:7" ht="15.75" customHeight="1" x14ac:dyDescent="0.25">
      <c r="F832" s="8"/>
      <c r="G832" s="8"/>
    </row>
    <row r="833" spans="6:7" ht="15.75" customHeight="1" x14ac:dyDescent="0.25">
      <c r="F833" s="8"/>
      <c r="G833" s="8"/>
    </row>
    <row r="834" spans="6:7" ht="15.75" customHeight="1" x14ac:dyDescent="0.25">
      <c r="F834" s="8"/>
      <c r="G834" s="8"/>
    </row>
    <row r="835" spans="6:7" ht="15.75" customHeight="1" x14ac:dyDescent="0.25">
      <c r="F835" s="8"/>
      <c r="G835" s="8"/>
    </row>
    <row r="836" spans="6:7" ht="15.75" customHeight="1" x14ac:dyDescent="0.25">
      <c r="F836" s="8"/>
      <c r="G836" s="8"/>
    </row>
    <row r="837" spans="6:7" ht="15.75" customHeight="1" x14ac:dyDescent="0.25">
      <c r="F837" s="8"/>
      <c r="G837" s="8"/>
    </row>
    <row r="838" spans="6:7" ht="15.75" customHeight="1" x14ac:dyDescent="0.25">
      <c r="F838" s="8"/>
      <c r="G838" s="8"/>
    </row>
    <row r="839" spans="6:7" ht="15.75" customHeight="1" x14ac:dyDescent="0.25">
      <c r="F839" s="8"/>
      <c r="G839" s="8"/>
    </row>
    <row r="840" spans="6:7" ht="15.75" customHeight="1" x14ac:dyDescent="0.25">
      <c r="F840" s="8"/>
      <c r="G840" s="8"/>
    </row>
    <row r="841" spans="6:7" ht="15.75" customHeight="1" x14ac:dyDescent="0.25">
      <c r="F841" s="8"/>
      <c r="G841" s="8"/>
    </row>
    <row r="842" spans="6:7" ht="15.75" customHeight="1" x14ac:dyDescent="0.25">
      <c r="F842" s="8"/>
      <c r="G842" s="8"/>
    </row>
    <row r="843" spans="6:7" ht="15.75" customHeight="1" x14ac:dyDescent="0.25">
      <c r="F843" s="8"/>
      <c r="G843" s="8"/>
    </row>
    <row r="844" spans="6:7" ht="15.75" customHeight="1" x14ac:dyDescent="0.25">
      <c r="F844" s="8"/>
      <c r="G844" s="8"/>
    </row>
    <row r="845" spans="6:7" ht="15.75" customHeight="1" x14ac:dyDescent="0.25">
      <c r="F845" s="8"/>
      <c r="G845" s="8"/>
    </row>
    <row r="846" spans="6:7" ht="15.75" customHeight="1" x14ac:dyDescent="0.25">
      <c r="F846" s="8"/>
      <c r="G846" s="8"/>
    </row>
    <row r="847" spans="6:7" ht="15.75" customHeight="1" x14ac:dyDescent="0.25">
      <c r="F847" s="8"/>
      <c r="G847" s="8"/>
    </row>
    <row r="848" spans="6:7" ht="15.75" customHeight="1" x14ac:dyDescent="0.25">
      <c r="F848" s="8"/>
      <c r="G848" s="8"/>
    </row>
    <row r="849" spans="6:7" ht="15.75" customHeight="1" x14ac:dyDescent="0.25">
      <c r="F849" s="8"/>
      <c r="G849" s="8"/>
    </row>
    <row r="850" spans="6:7" ht="15.75" customHeight="1" x14ac:dyDescent="0.25">
      <c r="F850" s="8"/>
      <c r="G850" s="8"/>
    </row>
    <row r="851" spans="6:7" ht="15.75" customHeight="1" x14ac:dyDescent="0.25">
      <c r="F851" s="8"/>
      <c r="G851" s="8"/>
    </row>
    <row r="852" spans="6:7" ht="15.75" customHeight="1" x14ac:dyDescent="0.25">
      <c r="F852" s="8"/>
      <c r="G852" s="8"/>
    </row>
    <row r="853" spans="6:7" ht="15.75" customHeight="1" x14ac:dyDescent="0.25">
      <c r="F853" s="8"/>
      <c r="G853" s="8"/>
    </row>
    <row r="854" spans="6:7" ht="15.75" customHeight="1" x14ac:dyDescent="0.25">
      <c r="F854" s="8"/>
      <c r="G854" s="8"/>
    </row>
    <row r="855" spans="6:7" ht="15.75" customHeight="1" x14ac:dyDescent="0.25">
      <c r="F855" s="8"/>
      <c r="G855" s="8"/>
    </row>
    <row r="856" spans="6:7" ht="15.75" customHeight="1" x14ac:dyDescent="0.25">
      <c r="F856" s="8"/>
      <c r="G856" s="8"/>
    </row>
    <row r="857" spans="6:7" ht="15.75" customHeight="1" x14ac:dyDescent="0.25">
      <c r="F857" s="8"/>
      <c r="G857" s="8"/>
    </row>
    <row r="858" spans="6:7" ht="15.75" customHeight="1" x14ac:dyDescent="0.25">
      <c r="F858" s="8"/>
      <c r="G858" s="8"/>
    </row>
    <row r="859" spans="6:7" ht="15.75" customHeight="1" x14ac:dyDescent="0.25">
      <c r="F859" s="8"/>
      <c r="G859" s="8"/>
    </row>
    <row r="860" spans="6:7" ht="15.75" customHeight="1" x14ac:dyDescent="0.25">
      <c r="F860" s="8"/>
      <c r="G860" s="8"/>
    </row>
    <row r="861" spans="6:7" ht="15.75" customHeight="1" x14ac:dyDescent="0.25">
      <c r="F861" s="8"/>
      <c r="G861" s="8"/>
    </row>
    <row r="862" spans="6:7" ht="15.75" customHeight="1" x14ac:dyDescent="0.25">
      <c r="F862" s="8"/>
      <c r="G862" s="8"/>
    </row>
    <row r="863" spans="6:7" ht="15.75" customHeight="1" x14ac:dyDescent="0.25">
      <c r="F863" s="8"/>
      <c r="G863" s="8"/>
    </row>
    <row r="864" spans="6:7" ht="15.75" customHeight="1" x14ac:dyDescent="0.25">
      <c r="F864" s="8"/>
      <c r="G864" s="8"/>
    </row>
    <row r="865" spans="6:7" ht="15.75" customHeight="1" x14ac:dyDescent="0.25">
      <c r="F865" s="8"/>
      <c r="G865" s="8"/>
    </row>
    <row r="866" spans="6:7" ht="15.75" customHeight="1" x14ac:dyDescent="0.25">
      <c r="F866" s="8"/>
      <c r="G866" s="8"/>
    </row>
    <row r="867" spans="6:7" ht="15.75" customHeight="1" x14ac:dyDescent="0.25">
      <c r="F867" s="8"/>
      <c r="G867" s="8"/>
    </row>
    <row r="868" spans="6:7" ht="15.75" customHeight="1" x14ac:dyDescent="0.25">
      <c r="F868" s="8"/>
      <c r="G868" s="8"/>
    </row>
    <row r="869" spans="6:7" ht="15.75" customHeight="1" x14ac:dyDescent="0.25">
      <c r="F869" s="8"/>
      <c r="G869" s="8"/>
    </row>
    <row r="870" spans="6:7" ht="15.75" customHeight="1" x14ac:dyDescent="0.25">
      <c r="F870" s="8"/>
      <c r="G870" s="8"/>
    </row>
    <row r="871" spans="6:7" ht="15.75" customHeight="1" x14ac:dyDescent="0.25">
      <c r="F871" s="8"/>
      <c r="G871" s="8"/>
    </row>
    <row r="872" spans="6:7" ht="15.75" customHeight="1" x14ac:dyDescent="0.25">
      <c r="F872" s="8"/>
      <c r="G872" s="8"/>
    </row>
    <row r="873" spans="6:7" ht="15.75" customHeight="1" x14ac:dyDescent="0.25">
      <c r="F873" s="8"/>
      <c r="G873" s="8"/>
    </row>
    <row r="874" spans="6:7" ht="15.75" customHeight="1" x14ac:dyDescent="0.25">
      <c r="F874" s="8"/>
      <c r="G874" s="8"/>
    </row>
    <row r="875" spans="6:7" ht="15.75" customHeight="1" x14ac:dyDescent="0.25">
      <c r="F875" s="8"/>
      <c r="G875" s="8"/>
    </row>
    <row r="876" spans="6:7" ht="15.75" customHeight="1" x14ac:dyDescent="0.25">
      <c r="F876" s="8"/>
      <c r="G876" s="8"/>
    </row>
    <row r="877" spans="6:7" ht="15.75" customHeight="1" x14ac:dyDescent="0.25">
      <c r="F877" s="8"/>
      <c r="G877" s="8"/>
    </row>
    <row r="878" spans="6:7" ht="15.75" customHeight="1" x14ac:dyDescent="0.25">
      <c r="F878" s="8"/>
      <c r="G878" s="8"/>
    </row>
    <row r="879" spans="6:7" ht="15.75" customHeight="1" x14ac:dyDescent="0.25">
      <c r="F879" s="8"/>
      <c r="G879" s="8"/>
    </row>
    <row r="880" spans="6:7" ht="15.75" customHeight="1" x14ac:dyDescent="0.25">
      <c r="F880" s="8"/>
      <c r="G880" s="8"/>
    </row>
    <row r="881" spans="6:7" ht="15.75" customHeight="1" x14ac:dyDescent="0.25">
      <c r="F881" s="8"/>
      <c r="G881" s="8"/>
    </row>
    <row r="882" spans="6:7" ht="15.75" customHeight="1" x14ac:dyDescent="0.25">
      <c r="F882" s="8"/>
      <c r="G882" s="8"/>
    </row>
    <row r="883" spans="6:7" ht="15.75" customHeight="1" x14ac:dyDescent="0.25">
      <c r="F883" s="8"/>
      <c r="G883" s="8"/>
    </row>
    <row r="884" spans="6:7" ht="15.75" customHeight="1" x14ac:dyDescent="0.25">
      <c r="F884" s="8"/>
      <c r="G884" s="8"/>
    </row>
    <row r="885" spans="6:7" ht="15.75" customHeight="1" x14ac:dyDescent="0.25">
      <c r="F885" s="8"/>
      <c r="G885" s="8"/>
    </row>
    <row r="886" spans="6:7" ht="15.75" customHeight="1" x14ac:dyDescent="0.25">
      <c r="F886" s="8"/>
      <c r="G886" s="8"/>
    </row>
    <row r="887" spans="6:7" ht="15.75" customHeight="1" x14ac:dyDescent="0.25">
      <c r="F887" s="8"/>
      <c r="G887" s="8"/>
    </row>
    <row r="888" spans="6:7" ht="15.75" customHeight="1" x14ac:dyDescent="0.25">
      <c r="F888" s="8"/>
      <c r="G888" s="8"/>
    </row>
    <row r="889" spans="6:7" ht="15.75" customHeight="1" x14ac:dyDescent="0.25">
      <c r="F889" s="8"/>
      <c r="G889" s="8"/>
    </row>
    <row r="890" spans="6:7" ht="15.75" customHeight="1" x14ac:dyDescent="0.25">
      <c r="F890" s="8"/>
      <c r="G890" s="8"/>
    </row>
    <row r="891" spans="6:7" ht="15.75" customHeight="1" x14ac:dyDescent="0.25">
      <c r="F891" s="8"/>
      <c r="G891" s="8"/>
    </row>
    <row r="892" spans="6:7" ht="15.75" customHeight="1" x14ac:dyDescent="0.25">
      <c r="F892" s="8"/>
      <c r="G892" s="8"/>
    </row>
    <row r="893" spans="6:7" ht="15.75" customHeight="1" x14ac:dyDescent="0.25">
      <c r="F893" s="8"/>
      <c r="G893" s="8"/>
    </row>
    <row r="894" spans="6:7" ht="15.75" customHeight="1" x14ac:dyDescent="0.25">
      <c r="F894" s="8"/>
      <c r="G894" s="8"/>
    </row>
    <row r="895" spans="6:7" ht="15.75" customHeight="1" x14ac:dyDescent="0.25">
      <c r="F895" s="8"/>
      <c r="G895" s="8"/>
    </row>
    <row r="896" spans="6:7" ht="15.75" customHeight="1" x14ac:dyDescent="0.25">
      <c r="F896" s="8"/>
      <c r="G896" s="8"/>
    </row>
    <row r="897" spans="6:7" ht="15.75" customHeight="1" x14ac:dyDescent="0.25">
      <c r="F897" s="8"/>
      <c r="G897" s="8"/>
    </row>
    <row r="898" spans="6:7" ht="15.75" customHeight="1" x14ac:dyDescent="0.25">
      <c r="F898" s="8"/>
      <c r="G898" s="8"/>
    </row>
    <row r="899" spans="6:7" ht="15.75" customHeight="1" x14ac:dyDescent="0.25">
      <c r="F899" s="8"/>
      <c r="G899" s="8"/>
    </row>
    <row r="900" spans="6:7" ht="15.75" customHeight="1" x14ac:dyDescent="0.25">
      <c r="F900" s="8"/>
      <c r="G900" s="8"/>
    </row>
    <row r="901" spans="6:7" ht="15.75" customHeight="1" x14ac:dyDescent="0.25">
      <c r="F901" s="8"/>
      <c r="G901" s="8"/>
    </row>
    <row r="902" spans="6:7" ht="15.75" customHeight="1" x14ac:dyDescent="0.25">
      <c r="F902" s="8"/>
      <c r="G902" s="8"/>
    </row>
    <row r="903" spans="6:7" ht="15.75" customHeight="1" x14ac:dyDescent="0.25">
      <c r="F903" s="8"/>
      <c r="G903" s="8"/>
    </row>
    <row r="904" spans="6:7" ht="15.75" customHeight="1" x14ac:dyDescent="0.25">
      <c r="F904" s="8"/>
      <c r="G904" s="8"/>
    </row>
    <row r="905" spans="6:7" ht="15.75" customHeight="1" x14ac:dyDescent="0.25">
      <c r="F905" s="8"/>
      <c r="G905" s="8"/>
    </row>
    <row r="906" spans="6:7" ht="15.75" customHeight="1" x14ac:dyDescent="0.25">
      <c r="F906" s="8"/>
      <c r="G906" s="8"/>
    </row>
    <row r="907" spans="6:7" ht="15.75" customHeight="1" x14ac:dyDescent="0.25">
      <c r="F907" s="8"/>
      <c r="G907" s="8"/>
    </row>
    <row r="908" spans="6:7" ht="15.75" customHeight="1" x14ac:dyDescent="0.25">
      <c r="F908" s="8"/>
      <c r="G908" s="8"/>
    </row>
    <row r="909" spans="6:7" ht="15.75" customHeight="1" x14ac:dyDescent="0.25">
      <c r="F909" s="8"/>
      <c r="G909" s="8"/>
    </row>
    <row r="910" spans="6:7" ht="15.75" customHeight="1" x14ac:dyDescent="0.25">
      <c r="F910" s="8"/>
      <c r="G910" s="8"/>
    </row>
    <row r="911" spans="6:7" ht="15.75" customHeight="1" x14ac:dyDescent="0.25">
      <c r="F911" s="8"/>
      <c r="G911" s="8"/>
    </row>
    <row r="912" spans="6:7" ht="15.75" customHeight="1" x14ac:dyDescent="0.25">
      <c r="F912" s="8"/>
      <c r="G912" s="8"/>
    </row>
    <row r="913" spans="6:7" ht="15.75" customHeight="1" x14ac:dyDescent="0.25">
      <c r="F913" s="8"/>
      <c r="G913" s="8"/>
    </row>
    <row r="914" spans="6:7" ht="15.75" customHeight="1" x14ac:dyDescent="0.25">
      <c r="F914" s="8"/>
      <c r="G914" s="8"/>
    </row>
    <row r="915" spans="6:7" ht="15.75" customHeight="1" x14ac:dyDescent="0.25">
      <c r="F915" s="8"/>
      <c r="G915" s="8"/>
    </row>
    <row r="916" spans="6:7" ht="15.75" customHeight="1" x14ac:dyDescent="0.25">
      <c r="F916" s="8"/>
      <c r="G916" s="8"/>
    </row>
    <row r="917" spans="6:7" ht="15.75" customHeight="1" x14ac:dyDescent="0.25">
      <c r="F917" s="8"/>
      <c r="G917" s="8"/>
    </row>
    <row r="918" spans="6:7" ht="15.75" customHeight="1" x14ac:dyDescent="0.25">
      <c r="F918" s="8"/>
      <c r="G918" s="8"/>
    </row>
    <row r="919" spans="6:7" ht="15.75" customHeight="1" x14ac:dyDescent="0.25">
      <c r="F919" s="8"/>
      <c r="G919" s="8"/>
    </row>
    <row r="920" spans="6:7" ht="15.75" customHeight="1" x14ac:dyDescent="0.25">
      <c r="F920" s="8"/>
      <c r="G920" s="8"/>
    </row>
    <row r="921" spans="6:7" ht="15.75" customHeight="1" x14ac:dyDescent="0.25">
      <c r="F921" s="8"/>
      <c r="G921" s="8"/>
    </row>
    <row r="922" spans="6:7" ht="15.75" customHeight="1" x14ac:dyDescent="0.25">
      <c r="F922" s="8"/>
      <c r="G922" s="8"/>
    </row>
    <row r="923" spans="6:7" ht="15.75" customHeight="1" x14ac:dyDescent="0.25">
      <c r="F923" s="8"/>
      <c r="G923" s="8"/>
    </row>
    <row r="924" spans="6:7" ht="15.75" customHeight="1" x14ac:dyDescent="0.25">
      <c r="F924" s="8"/>
      <c r="G924" s="8"/>
    </row>
    <row r="925" spans="6:7" ht="15.75" customHeight="1" x14ac:dyDescent="0.25">
      <c r="F925" s="8"/>
      <c r="G925" s="8"/>
    </row>
    <row r="926" spans="6:7" ht="15.75" customHeight="1" x14ac:dyDescent="0.25">
      <c r="F926" s="8"/>
      <c r="G926" s="8"/>
    </row>
    <row r="927" spans="6:7" ht="15.75" customHeight="1" x14ac:dyDescent="0.25">
      <c r="F927" s="8"/>
      <c r="G927" s="8"/>
    </row>
    <row r="928" spans="6:7" ht="15.75" customHeight="1" x14ac:dyDescent="0.25">
      <c r="F928" s="8"/>
      <c r="G928" s="8"/>
    </row>
    <row r="929" spans="6:7" ht="15.75" customHeight="1" x14ac:dyDescent="0.25">
      <c r="F929" s="8"/>
      <c r="G929" s="8"/>
    </row>
    <row r="930" spans="6:7" ht="15.75" customHeight="1" x14ac:dyDescent="0.25">
      <c r="F930" s="8"/>
      <c r="G930" s="8"/>
    </row>
    <row r="931" spans="6:7" ht="15.75" customHeight="1" x14ac:dyDescent="0.25">
      <c r="F931" s="8"/>
      <c r="G931" s="8"/>
    </row>
    <row r="932" spans="6:7" ht="15.75" customHeight="1" x14ac:dyDescent="0.25">
      <c r="F932" s="8"/>
      <c r="G932" s="8"/>
    </row>
    <row r="933" spans="6:7" ht="15.75" customHeight="1" x14ac:dyDescent="0.25">
      <c r="F933" s="8"/>
      <c r="G933" s="8"/>
    </row>
    <row r="934" spans="6:7" ht="15.75" customHeight="1" x14ac:dyDescent="0.25">
      <c r="F934" s="8"/>
      <c r="G934" s="8"/>
    </row>
    <row r="935" spans="6:7" ht="15.75" customHeight="1" x14ac:dyDescent="0.25">
      <c r="F935" s="8"/>
      <c r="G935" s="8"/>
    </row>
    <row r="936" spans="6:7" ht="15.75" customHeight="1" x14ac:dyDescent="0.25">
      <c r="F936" s="8"/>
      <c r="G936" s="8"/>
    </row>
    <row r="937" spans="6:7" ht="15.75" customHeight="1" x14ac:dyDescent="0.25">
      <c r="F937" s="8"/>
      <c r="G937" s="8"/>
    </row>
    <row r="938" spans="6:7" ht="15.75" customHeight="1" x14ac:dyDescent="0.25">
      <c r="F938" s="8"/>
      <c r="G938" s="8"/>
    </row>
    <row r="939" spans="6:7" ht="15.75" customHeight="1" x14ac:dyDescent="0.25">
      <c r="F939" s="8"/>
      <c r="G939" s="8"/>
    </row>
    <row r="940" spans="6:7" ht="15.75" customHeight="1" x14ac:dyDescent="0.25">
      <c r="F940" s="8"/>
      <c r="G940" s="8"/>
    </row>
    <row r="941" spans="6:7" ht="15.75" customHeight="1" x14ac:dyDescent="0.25">
      <c r="F941" s="8"/>
      <c r="G941" s="8"/>
    </row>
    <row r="942" spans="6:7" ht="15.75" customHeight="1" x14ac:dyDescent="0.25">
      <c r="F942" s="8"/>
      <c r="G942" s="8"/>
    </row>
    <row r="943" spans="6:7" ht="15.75" customHeight="1" x14ac:dyDescent="0.25">
      <c r="F943" s="8"/>
      <c r="G943" s="8"/>
    </row>
    <row r="944" spans="6:7" ht="15.75" customHeight="1" x14ac:dyDescent="0.25">
      <c r="F944" s="8"/>
      <c r="G944" s="8"/>
    </row>
    <row r="945" spans="6:7" ht="15.75" customHeight="1" x14ac:dyDescent="0.25">
      <c r="F945" s="8"/>
      <c r="G945" s="8"/>
    </row>
    <row r="946" spans="6:7" ht="15.75" customHeight="1" x14ac:dyDescent="0.25">
      <c r="F946" s="8"/>
      <c r="G946" s="8"/>
    </row>
    <row r="947" spans="6:7" ht="15.75" customHeight="1" x14ac:dyDescent="0.25">
      <c r="F947" s="8"/>
      <c r="G947" s="8"/>
    </row>
    <row r="948" spans="6:7" ht="15.75" customHeight="1" x14ac:dyDescent="0.25">
      <c r="F948" s="8"/>
      <c r="G948" s="8"/>
    </row>
    <row r="949" spans="6:7" ht="15.75" customHeight="1" x14ac:dyDescent="0.25">
      <c r="F949" s="8"/>
      <c r="G949" s="8"/>
    </row>
    <row r="950" spans="6:7" ht="15.75" customHeight="1" x14ac:dyDescent="0.25">
      <c r="F950" s="8"/>
      <c r="G950" s="8"/>
    </row>
    <row r="951" spans="6:7" ht="15.75" customHeight="1" x14ac:dyDescent="0.25">
      <c r="F951" s="8"/>
      <c r="G951" s="8"/>
    </row>
    <row r="952" spans="6:7" ht="15.75" customHeight="1" x14ac:dyDescent="0.25">
      <c r="F952" s="8"/>
      <c r="G952" s="8"/>
    </row>
    <row r="953" spans="6:7" ht="15.75" customHeight="1" x14ac:dyDescent="0.25">
      <c r="F953" s="8"/>
      <c r="G953" s="8"/>
    </row>
    <row r="954" spans="6:7" ht="15.75" customHeight="1" x14ac:dyDescent="0.25">
      <c r="F954" s="8"/>
      <c r="G954" s="8"/>
    </row>
    <row r="955" spans="6:7" ht="15.75" customHeight="1" x14ac:dyDescent="0.25">
      <c r="F955" s="8"/>
      <c r="G955" s="8"/>
    </row>
    <row r="956" spans="6:7" ht="15.75" customHeight="1" x14ac:dyDescent="0.25">
      <c r="F956" s="8"/>
      <c r="G956" s="8"/>
    </row>
    <row r="957" spans="6:7" ht="15.75" customHeight="1" x14ac:dyDescent="0.25">
      <c r="F957" s="8"/>
      <c r="G957" s="8"/>
    </row>
    <row r="958" spans="6:7" ht="15.75" customHeight="1" x14ac:dyDescent="0.25">
      <c r="F958" s="8"/>
      <c r="G958" s="8"/>
    </row>
    <row r="959" spans="6:7" ht="15.75" customHeight="1" x14ac:dyDescent="0.25">
      <c r="F959" s="8"/>
      <c r="G959" s="8"/>
    </row>
    <row r="960" spans="6:7" ht="15.75" customHeight="1" x14ac:dyDescent="0.25">
      <c r="F960" s="8"/>
      <c r="G960" s="8"/>
    </row>
    <row r="961" spans="6:7" ht="15.75" customHeight="1" x14ac:dyDescent="0.25">
      <c r="F961" s="8"/>
      <c r="G961" s="8"/>
    </row>
    <row r="962" spans="6:7" ht="15.75" customHeight="1" x14ac:dyDescent="0.25">
      <c r="F962" s="8"/>
      <c r="G962" s="8"/>
    </row>
    <row r="963" spans="6:7" ht="15.75" customHeight="1" x14ac:dyDescent="0.25">
      <c r="F963" s="8"/>
      <c r="G963" s="8"/>
    </row>
    <row r="964" spans="6:7" ht="15.75" customHeight="1" x14ac:dyDescent="0.25">
      <c r="F964" s="8"/>
      <c r="G964" s="8"/>
    </row>
    <row r="965" spans="6:7" ht="15.75" customHeight="1" x14ac:dyDescent="0.25">
      <c r="F965" s="8"/>
      <c r="G965" s="8"/>
    </row>
    <row r="966" spans="6:7" ht="15.75" customHeight="1" x14ac:dyDescent="0.25">
      <c r="F966" s="8"/>
      <c r="G966" s="8"/>
    </row>
    <row r="967" spans="6:7" ht="15.75" customHeight="1" x14ac:dyDescent="0.25">
      <c r="F967" s="8"/>
      <c r="G967" s="8"/>
    </row>
    <row r="968" spans="6:7" ht="15.75" customHeight="1" x14ac:dyDescent="0.25">
      <c r="F968" s="8"/>
      <c r="G968" s="8"/>
    </row>
    <row r="969" spans="6:7" ht="15.75" customHeight="1" x14ac:dyDescent="0.25">
      <c r="F969" s="8"/>
      <c r="G969" s="8"/>
    </row>
    <row r="970" spans="6:7" ht="15.75" customHeight="1" x14ac:dyDescent="0.25">
      <c r="F970" s="8"/>
      <c r="G970" s="8"/>
    </row>
    <row r="971" spans="6:7" ht="15.75" customHeight="1" x14ac:dyDescent="0.25">
      <c r="F971" s="8"/>
      <c r="G971" s="8"/>
    </row>
    <row r="972" spans="6:7" ht="15.75" customHeight="1" x14ac:dyDescent="0.25">
      <c r="F972" s="8"/>
      <c r="G972" s="8"/>
    </row>
    <row r="973" spans="6:7" ht="15.75" customHeight="1" x14ac:dyDescent="0.25">
      <c r="F973" s="8"/>
      <c r="G973" s="8"/>
    </row>
    <row r="974" spans="6:7" ht="15.75" customHeight="1" x14ac:dyDescent="0.25">
      <c r="F974" s="8"/>
      <c r="G974" s="8"/>
    </row>
    <row r="975" spans="6:7" ht="15.75" customHeight="1" x14ac:dyDescent="0.25">
      <c r="F975" s="8"/>
      <c r="G975" s="8"/>
    </row>
    <row r="976" spans="6:7" ht="15.75" customHeight="1" x14ac:dyDescent="0.25">
      <c r="F976" s="8"/>
      <c r="G976" s="8"/>
    </row>
    <row r="977" spans="6:7" ht="15.75" customHeight="1" x14ac:dyDescent="0.25">
      <c r="F977" s="8"/>
      <c r="G977" s="8"/>
    </row>
    <row r="978" spans="6:7" ht="15.75" customHeight="1" x14ac:dyDescent="0.25">
      <c r="F978" s="8"/>
      <c r="G978" s="8"/>
    </row>
    <row r="979" spans="6:7" ht="15.75" customHeight="1" x14ac:dyDescent="0.25">
      <c r="F979" s="8"/>
      <c r="G979" s="8"/>
    </row>
    <row r="980" spans="6:7" ht="15.75" customHeight="1" x14ac:dyDescent="0.25">
      <c r="F980" s="8"/>
      <c r="G980" s="8"/>
    </row>
    <row r="981" spans="6:7" ht="15.75" customHeight="1" x14ac:dyDescent="0.25">
      <c r="F981" s="8"/>
      <c r="G981" s="8"/>
    </row>
    <row r="982" spans="6:7" ht="15.75" customHeight="1" x14ac:dyDescent="0.25">
      <c r="F982" s="8"/>
      <c r="G982" s="8"/>
    </row>
    <row r="983" spans="6:7" ht="15.75" customHeight="1" x14ac:dyDescent="0.25">
      <c r="F983" s="8"/>
      <c r="G983" s="8"/>
    </row>
    <row r="984" spans="6:7" ht="15.75" customHeight="1" x14ac:dyDescent="0.25">
      <c r="F984" s="8"/>
      <c r="G984" s="8"/>
    </row>
    <row r="985" spans="6:7" ht="15.75" customHeight="1" x14ac:dyDescent="0.25">
      <c r="F985" s="8"/>
      <c r="G985" s="8"/>
    </row>
    <row r="986" spans="6:7" ht="15.75" customHeight="1" x14ac:dyDescent="0.25">
      <c r="F986" s="8"/>
      <c r="G986" s="8"/>
    </row>
    <row r="987" spans="6:7" ht="15.75" customHeight="1" x14ac:dyDescent="0.25">
      <c r="F987" s="8"/>
      <c r="G987" s="8"/>
    </row>
    <row r="988" spans="6:7" ht="15.75" customHeight="1" x14ac:dyDescent="0.25">
      <c r="F988" s="8"/>
      <c r="G988" s="8"/>
    </row>
    <row r="989" spans="6:7" ht="15.75" customHeight="1" x14ac:dyDescent="0.25">
      <c r="F989" s="8"/>
      <c r="G989" s="8"/>
    </row>
    <row r="990" spans="6:7" ht="15.75" customHeight="1" x14ac:dyDescent="0.25">
      <c r="F990" s="8"/>
      <c r="G990" s="8"/>
    </row>
    <row r="991" spans="6:7" ht="15.75" customHeight="1" x14ac:dyDescent="0.25">
      <c r="F991" s="8"/>
      <c r="G991" s="8"/>
    </row>
    <row r="992" spans="6:7" ht="15.75" customHeight="1" x14ac:dyDescent="0.25">
      <c r="F992" s="8"/>
      <c r="G992" s="8"/>
    </row>
    <row r="993" spans="6:7" ht="15.75" customHeight="1" x14ac:dyDescent="0.25">
      <c r="F993" s="8"/>
      <c r="G993" s="8"/>
    </row>
    <row r="994" spans="6:7" ht="15.75" customHeight="1" x14ac:dyDescent="0.25">
      <c r="F994" s="8"/>
      <c r="G994" s="8"/>
    </row>
    <row r="995" spans="6:7" ht="15.75" customHeight="1" x14ac:dyDescent="0.25">
      <c r="F995" s="8"/>
      <c r="G995" s="8"/>
    </row>
    <row r="996" spans="6:7" ht="15.75" customHeight="1" x14ac:dyDescent="0.25">
      <c r="F996" s="8"/>
      <c r="G996" s="8"/>
    </row>
    <row r="997" spans="6:7" ht="15.75" customHeight="1" x14ac:dyDescent="0.25">
      <c r="F997" s="8"/>
      <c r="G997" s="8"/>
    </row>
    <row r="998" spans="6:7" ht="15.75" customHeight="1" x14ac:dyDescent="0.25">
      <c r="F998" s="8"/>
      <c r="G998" s="8"/>
    </row>
    <row r="999" spans="6:7" ht="15.75" customHeight="1" x14ac:dyDescent="0.25">
      <c r="F999" s="8"/>
      <c r="G999" s="8"/>
    </row>
    <row r="1000" spans="6:7" ht="15.75" customHeight="1" x14ac:dyDescent="0.25">
      <c r="F1000" s="8"/>
      <c r="G1000" s="8"/>
    </row>
  </sheetData>
  <mergeCells count="58">
    <mergeCell ref="D64:E64"/>
    <mergeCell ref="F64:G64"/>
    <mergeCell ref="H64:I64"/>
    <mergeCell ref="D65:E65"/>
    <mergeCell ref="F65:G65"/>
    <mergeCell ref="H65:I65"/>
    <mergeCell ref="E77:F77"/>
    <mergeCell ref="F66:G66"/>
    <mergeCell ref="H66:I66"/>
    <mergeCell ref="B69:C69"/>
    <mergeCell ref="D69:F69"/>
    <mergeCell ref="E70:F70"/>
    <mergeCell ref="E71:F71"/>
    <mergeCell ref="E72:F72"/>
    <mergeCell ref="D66:E66"/>
    <mergeCell ref="E73:F73"/>
    <mergeCell ref="E74:F74"/>
    <mergeCell ref="E75:F75"/>
    <mergeCell ref="E76:F76"/>
    <mergeCell ref="E3:F3"/>
    <mergeCell ref="E4:F4"/>
    <mergeCell ref="E5:F5"/>
    <mergeCell ref="E6:F6"/>
    <mergeCell ref="E7:F7"/>
    <mergeCell ref="E8:F8"/>
    <mergeCell ref="E9:F9"/>
    <mergeCell ref="E10:F10"/>
    <mergeCell ref="E15:F15"/>
    <mergeCell ref="E16:F16"/>
    <mergeCell ref="E17:F17"/>
    <mergeCell ref="E18:F18"/>
    <mergeCell ref="E19:F19"/>
    <mergeCell ref="E20:F20"/>
    <mergeCell ref="E21:F21"/>
    <mergeCell ref="E22:F22"/>
    <mergeCell ref="B56:C56"/>
    <mergeCell ref="D56:J56"/>
    <mergeCell ref="D57:E57"/>
    <mergeCell ref="F57:G57"/>
    <mergeCell ref="H57:I57"/>
    <mergeCell ref="F60:G60"/>
    <mergeCell ref="H60:I60"/>
    <mergeCell ref="D58:E58"/>
    <mergeCell ref="F58:G58"/>
    <mergeCell ref="H58:I58"/>
    <mergeCell ref="D59:E59"/>
    <mergeCell ref="F59:G59"/>
    <mergeCell ref="H59:I59"/>
    <mergeCell ref="D60:E60"/>
    <mergeCell ref="F63:G63"/>
    <mergeCell ref="H63:I63"/>
    <mergeCell ref="D61:E61"/>
    <mergeCell ref="F61:G61"/>
    <mergeCell ref="H61:I61"/>
    <mergeCell ref="D62:E62"/>
    <mergeCell ref="F62:G62"/>
    <mergeCell ref="H62:I62"/>
    <mergeCell ref="D63:E63"/>
  </mergeCells>
  <pageMargins left="0.7" right="0.7" top="0.75" bottom="0.75" header="0" footer="0"/>
  <pageSetup paperSize="5" scale="8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 x14ac:dyDescent="0.25"/>
  <cols>
    <col min="1" max="1" width="40.140625" customWidth="1"/>
    <col min="2" max="2" width="17.140625" customWidth="1"/>
    <col min="3" max="3" width="11" customWidth="1"/>
    <col min="4" max="4" width="13.42578125" customWidth="1"/>
    <col min="5" max="5" width="12.7109375" customWidth="1"/>
    <col min="6" max="6" width="8.5703125" customWidth="1"/>
    <col min="7" max="7" width="8" customWidth="1"/>
    <col min="8" max="8" width="11.140625" customWidth="1"/>
    <col min="9" max="9" width="7.42578125" customWidth="1"/>
    <col min="10" max="10" width="11.5703125" customWidth="1"/>
    <col min="11" max="11" width="14.42578125" customWidth="1"/>
    <col min="12" max="12" width="12.42578125" customWidth="1"/>
    <col min="13" max="14" width="13.5703125" customWidth="1"/>
    <col min="15" max="15" width="14.140625" customWidth="1"/>
    <col min="16" max="26" width="11.42578125" customWidth="1"/>
  </cols>
  <sheetData>
    <row r="1" spans="1:16" hidden="1" x14ac:dyDescent="0.25">
      <c r="C1" s="292" t="s">
        <v>0</v>
      </c>
      <c r="D1" s="293"/>
      <c r="E1" s="294"/>
      <c r="F1" s="295" t="s">
        <v>1</v>
      </c>
      <c r="G1" s="296"/>
      <c r="H1" s="297"/>
      <c r="I1" s="292" t="s">
        <v>2</v>
      </c>
      <c r="J1" s="293"/>
      <c r="K1" s="294"/>
      <c r="L1" s="295" t="s">
        <v>3</v>
      </c>
      <c r="M1" s="296"/>
      <c r="N1" s="297"/>
      <c r="O1" s="105"/>
    </row>
    <row r="2" spans="1:16" ht="16.5" x14ac:dyDescent="0.3">
      <c r="A2" s="106" t="s">
        <v>4</v>
      </c>
      <c r="B2" s="5"/>
      <c r="C2" s="107" t="s">
        <v>5</v>
      </c>
      <c r="D2" s="108" t="s">
        <v>6</v>
      </c>
      <c r="E2" s="108" t="s">
        <v>7</v>
      </c>
      <c r="F2" s="108" t="s">
        <v>8</v>
      </c>
      <c r="G2" s="108" t="s">
        <v>9</v>
      </c>
      <c r="H2" s="108" t="s">
        <v>10</v>
      </c>
      <c r="I2" s="109" t="s">
        <v>11</v>
      </c>
      <c r="J2" s="108" t="s">
        <v>12</v>
      </c>
      <c r="K2" s="108" t="s">
        <v>13</v>
      </c>
      <c r="L2" s="110" t="s">
        <v>14</v>
      </c>
      <c r="M2" s="110" t="s">
        <v>15</v>
      </c>
      <c r="N2" s="110" t="s">
        <v>16</v>
      </c>
      <c r="O2" s="111" t="s">
        <v>17</v>
      </c>
    </row>
    <row r="3" spans="1:16" ht="19.5" x14ac:dyDescent="0.25">
      <c r="A3" s="291" t="s">
        <v>93</v>
      </c>
      <c r="B3" s="18" t="s">
        <v>94</v>
      </c>
      <c r="C3" s="112">
        <v>19</v>
      </c>
      <c r="D3" s="112">
        <v>6</v>
      </c>
      <c r="E3" s="113">
        <v>15</v>
      </c>
      <c r="F3" s="114">
        <v>12</v>
      </c>
      <c r="G3" s="112">
        <v>14</v>
      </c>
      <c r="H3" s="115">
        <v>6</v>
      </c>
      <c r="I3" s="116">
        <v>10</v>
      </c>
      <c r="J3" s="112">
        <v>26</v>
      </c>
      <c r="K3" s="113">
        <v>18</v>
      </c>
      <c r="L3" s="114">
        <v>14</v>
      </c>
      <c r="M3" s="117"/>
      <c r="N3" s="118"/>
      <c r="O3" s="119">
        <f t="shared" ref="O3:O7" si="0">SUM(C3:N3)</f>
        <v>140</v>
      </c>
    </row>
    <row r="4" spans="1:16" ht="15" customHeight="1" x14ac:dyDescent="0.25">
      <c r="A4" s="254"/>
      <c r="B4" s="18" t="s">
        <v>95</v>
      </c>
      <c r="C4" s="112">
        <v>12</v>
      </c>
      <c r="D4" s="112">
        <v>16</v>
      </c>
      <c r="E4" s="113">
        <v>14</v>
      </c>
      <c r="F4" s="114">
        <v>27</v>
      </c>
      <c r="G4" s="112">
        <v>14</v>
      </c>
      <c r="H4" s="115">
        <v>29</v>
      </c>
      <c r="I4" s="116">
        <v>30</v>
      </c>
      <c r="J4" s="112">
        <v>35</v>
      </c>
      <c r="K4" s="113">
        <v>9</v>
      </c>
      <c r="L4" s="113">
        <v>36</v>
      </c>
      <c r="M4" s="112">
        <v>25</v>
      </c>
      <c r="N4" s="115">
        <v>31</v>
      </c>
      <c r="O4" s="120">
        <f t="shared" si="0"/>
        <v>278</v>
      </c>
    </row>
    <row r="5" spans="1:16" ht="15" customHeight="1" x14ac:dyDescent="0.25">
      <c r="A5" s="10" t="s">
        <v>19</v>
      </c>
      <c r="B5" s="18" t="s">
        <v>96</v>
      </c>
      <c r="C5" s="112">
        <v>17</v>
      </c>
      <c r="D5" s="112">
        <v>9</v>
      </c>
      <c r="E5" s="113">
        <v>12</v>
      </c>
      <c r="F5" s="114">
        <v>35</v>
      </c>
      <c r="G5" s="112">
        <v>20</v>
      </c>
      <c r="H5" s="115">
        <v>32</v>
      </c>
      <c r="I5" s="116">
        <v>32</v>
      </c>
      <c r="J5" s="112">
        <v>20</v>
      </c>
      <c r="K5" s="113">
        <v>26</v>
      </c>
      <c r="L5" s="114">
        <v>23</v>
      </c>
      <c r="M5" s="112">
        <v>24</v>
      </c>
      <c r="N5" s="115">
        <v>21</v>
      </c>
      <c r="O5" s="120">
        <f t="shared" si="0"/>
        <v>271</v>
      </c>
      <c r="P5" s="5"/>
    </row>
    <row r="6" spans="1:16" ht="15" customHeight="1" x14ac:dyDescent="0.25">
      <c r="A6" s="121" t="s">
        <v>97</v>
      </c>
      <c r="B6" s="18" t="s">
        <v>98</v>
      </c>
      <c r="C6" s="122">
        <v>25</v>
      </c>
      <c r="D6" s="122">
        <v>9</v>
      </c>
      <c r="E6" s="123">
        <v>25</v>
      </c>
      <c r="F6" s="124">
        <v>13</v>
      </c>
      <c r="G6" s="122">
        <v>9</v>
      </c>
      <c r="H6" s="125">
        <v>32</v>
      </c>
      <c r="I6" s="126">
        <v>15</v>
      </c>
      <c r="J6" s="122">
        <v>18</v>
      </c>
      <c r="K6" s="123">
        <v>8</v>
      </c>
      <c r="L6" s="124">
        <v>21</v>
      </c>
      <c r="M6" s="122">
        <v>43</v>
      </c>
      <c r="N6" s="125">
        <v>20</v>
      </c>
      <c r="O6" s="120">
        <f t="shared" si="0"/>
        <v>238</v>
      </c>
      <c r="P6" s="5"/>
    </row>
    <row r="7" spans="1:16" ht="15" customHeight="1" x14ac:dyDescent="0.25">
      <c r="A7" s="9"/>
      <c r="B7" s="18" t="s">
        <v>99</v>
      </c>
      <c r="C7" s="127">
        <v>17</v>
      </c>
      <c r="D7" s="127">
        <v>4</v>
      </c>
      <c r="E7" s="127">
        <v>26</v>
      </c>
      <c r="F7" s="128">
        <v>6</v>
      </c>
      <c r="G7" s="128">
        <v>15</v>
      </c>
      <c r="H7" s="129">
        <v>23</v>
      </c>
      <c r="I7" s="130">
        <v>10</v>
      </c>
      <c r="J7" s="127">
        <v>19</v>
      </c>
      <c r="K7" s="131">
        <v>27</v>
      </c>
      <c r="L7" s="132">
        <v>62</v>
      </c>
      <c r="M7" s="132">
        <v>59</v>
      </c>
      <c r="N7" s="132">
        <v>37</v>
      </c>
      <c r="O7" s="120">
        <f t="shared" si="0"/>
        <v>305</v>
      </c>
      <c r="P7" s="5"/>
    </row>
    <row r="8" spans="1:16" ht="15" customHeight="1" x14ac:dyDescent="0.25">
      <c r="A8" s="9"/>
      <c r="B8" s="18" t="s">
        <v>100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30"/>
      <c r="P8" s="5"/>
    </row>
    <row r="9" spans="1:16" ht="15" customHeight="1" x14ac:dyDescent="0.25">
      <c r="A9" s="9" t="s">
        <v>101</v>
      </c>
      <c r="B9" s="133"/>
      <c r="C9" s="20">
        <f t="shared" ref="C9:N9" si="1">SUM(C3:C8)</f>
        <v>90</v>
      </c>
      <c r="D9" s="20">
        <f t="shared" si="1"/>
        <v>44</v>
      </c>
      <c r="E9" s="20">
        <f t="shared" si="1"/>
        <v>92</v>
      </c>
      <c r="F9" s="20">
        <f t="shared" si="1"/>
        <v>93</v>
      </c>
      <c r="G9" s="20">
        <f t="shared" si="1"/>
        <v>72</v>
      </c>
      <c r="H9" s="20">
        <f t="shared" si="1"/>
        <v>122</v>
      </c>
      <c r="I9" s="20">
        <f t="shared" si="1"/>
        <v>97</v>
      </c>
      <c r="J9" s="20">
        <f t="shared" si="1"/>
        <v>118</v>
      </c>
      <c r="K9" s="20">
        <f t="shared" si="1"/>
        <v>88</v>
      </c>
      <c r="L9" s="20">
        <f t="shared" si="1"/>
        <v>156</v>
      </c>
      <c r="M9" s="20">
        <f t="shared" si="1"/>
        <v>151</v>
      </c>
      <c r="N9" s="20">
        <f t="shared" si="1"/>
        <v>109</v>
      </c>
      <c r="O9" s="8"/>
      <c r="P9" s="5"/>
    </row>
    <row r="10" spans="1:16" ht="15" customHeight="1" x14ac:dyDescent="0.25">
      <c r="A10" s="9" t="s">
        <v>102</v>
      </c>
      <c r="B10" s="133"/>
      <c r="C10" s="134">
        <f t="shared" ref="C10:N10" si="2">AVERAGE(C3:C8)</f>
        <v>18</v>
      </c>
      <c r="D10" s="134">
        <f t="shared" si="2"/>
        <v>8.8000000000000007</v>
      </c>
      <c r="E10" s="134">
        <f t="shared" si="2"/>
        <v>18.399999999999999</v>
      </c>
      <c r="F10" s="134">
        <f t="shared" si="2"/>
        <v>18.600000000000001</v>
      </c>
      <c r="G10" s="134">
        <f t="shared" si="2"/>
        <v>14.4</v>
      </c>
      <c r="H10" s="134">
        <f t="shared" si="2"/>
        <v>24.4</v>
      </c>
      <c r="I10" s="134">
        <f t="shared" si="2"/>
        <v>19.399999999999999</v>
      </c>
      <c r="J10" s="134">
        <f t="shared" si="2"/>
        <v>23.6</v>
      </c>
      <c r="K10" s="134">
        <f t="shared" si="2"/>
        <v>17.600000000000001</v>
      </c>
      <c r="L10" s="134">
        <f t="shared" si="2"/>
        <v>31.2</v>
      </c>
      <c r="M10" s="134">
        <f t="shared" si="2"/>
        <v>37.75</v>
      </c>
      <c r="N10" s="134">
        <f t="shared" si="2"/>
        <v>27.25</v>
      </c>
      <c r="O10" s="8"/>
      <c r="P10" s="5"/>
    </row>
    <row r="11" spans="1:16" x14ac:dyDescent="0.25">
      <c r="A11" s="9"/>
      <c r="B11" s="135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8"/>
      <c r="P11" s="5"/>
    </row>
    <row r="12" spans="1:16" ht="19.5" x14ac:dyDescent="0.25">
      <c r="A12" s="289" t="s">
        <v>103</v>
      </c>
      <c r="B12" s="18" t="s">
        <v>94</v>
      </c>
      <c r="C12" s="136">
        <v>21</v>
      </c>
      <c r="D12" s="136">
        <v>36</v>
      </c>
      <c r="E12" s="137">
        <v>34</v>
      </c>
      <c r="F12" s="138">
        <v>44</v>
      </c>
      <c r="G12" s="136">
        <v>36</v>
      </c>
      <c r="H12" s="139">
        <v>19</v>
      </c>
      <c r="I12" s="140">
        <v>20</v>
      </c>
      <c r="J12" s="136">
        <v>40</v>
      </c>
      <c r="K12" s="137">
        <v>57</v>
      </c>
      <c r="L12" s="141">
        <v>35</v>
      </c>
      <c r="M12" s="142">
        <v>30</v>
      </c>
      <c r="N12" s="143">
        <v>20</v>
      </c>
      <c r="O12" s="144">
        <f t="shared" ref="O12:O16" si="3">SUM(C12:N12)</f>
        <v>392</v>
      </c>
      <c r="P12" s="5"/>
    </row>
    <row r="13" spans="1:16" ht="19.5" x14ac:dyDescent="0.25">
      <c r="A13" s="290"/>
      <c r="B13" s="18" t="s">
        <v>95</v>
      </c>
      <c r="C13" s="17">
        <v>19</v>
      </c>
      <c r="D13" s="17">
        <v>20</v>
      </c>
      <c r="E13" s="145">
        <v>19</v>
      </c>
      <c r="F13" s="146">
        <v>23</v>
      </c>
      <c r="G13" s="17">
        <v>24</v>
      </c>
      <c r="H13" s="147">
        <v>30</v>
      </c>
      <c r="I13" s="148">
        <v>34</v>
      </c>
      <c r="J13" s="17">
        <v>30</v>
      </c>
      <c r="K13" s="145">
        <v>36</v>
      </c>
      <c r="L13" s="145">
        <v>73</v>
      </c>
      <c r="M13" s="17">
        <v>50</v>
      </c>
      <c r="N13" s="147">
        <v>19</v>
      </c>
      <c r="O13" s="149">
        <f t="shared" si="3"/>
        <v>377</v>
      </c>
    </row>
    <row r="14" spans="1:16" ht="19.5" x14ac:dyDescent="0.25">
      <c r="A14" s="150" t="s">
        <v>19</v>
      </c>
      <c r="B14" s="18" t="s">
        <v>96</v>
      </c>
      <c r="C14" s="17">
        <v>12</v>
      </c>
      <c r="D14" s="17">
        <v>15</v>
      </c>
      <c r="E14" s="145">
        <v>19</v>
      </c>
      <c r="F14" s="146">
        <v>15</v>
      </c>
      <c r="G14" s="17">
        <v>15</v>
      </c>
      <c r="H14" s="147">
        <v>11</v>
      </c>
      <c r="I14" s="148">
        <v>32</v>
      </c>
      <c r="J14" s="17">
        <v>18</v>
      </c>
      <c r="K14" s="145">
        <v>30</v>
      </c>
      <c r="L14" s="146">
        <v>43</v>
      </c>
      <c r="M14" s="17">
        <v>43</v>
      </c>
      <c r="N14" s="147">
        <v>32</v>
      </c>
      <c r="O14" s="149">
        <f t="shared" si="3"/>
        <v>285</v>
      </c>
    </row>
    <row r="15" spans="1:16" ht="19.5" x14ac:dyDescent="0.25">
      <c r="A15" s="121" t="s">
        <v>104</v>
      </c>
      <c r="B15" s="18" t="s">
        <v>98</v>
      </c>
      <c r="C15" s="17">
        <v>13</v>
      </c>
      <c r="D15" s="17">
        <v>9</v>
      </c>
      <c r="E15" s="145">
        <v>22</v>
      </c>
      <c r="F15" s="151">
        <v>16</v>
      </c>
      <c r="G15" s="17">
        <v>28</v>
      </c>
      <c r="H15" s="147">
        <v>31</v>
      </c>
      <c r="I15" s="148">
        <v>15</v>
      </c>
      <c r="J15" s="17">
        <v>19</v>
      </c>
      <c r="K15" s="145">
        <v>20</v>
      </c>
      <c r="L15" s="146">
        <v>27</v>
      </c>
      <c r="M15" s="17">
        <v>60</v>
      </c>
      <c r="N15" s="147">
        <v>53</v>
      </c>
      <c r="O15" s="149">
        <f t="shared" si="3"/>
        <v>313</v>
      </c>
    </row>
    <row r="16" spans="1:16" x14ac:dyDescent="0.25">
      <c r="A16" s="9"/>
      <c r="B16" s="18" t="s">
        <v>99</v>
      </c>
      <c r="C16" s="152">
        <v>5</v>
      </c>
      <c r="D16" s="152">
        <v>22</v>
      </c>
      <c r="E16" s="152">
        <v>23</v>
      </c>
      <c r="F16" s="153">
        <v>15</v>
      </c>
      <c r="G16" s="153">
        <v>18</v>
      </c>
      <c r="H16" s="154">
        <v>31</v>
      </c>
      <c r="I16" s="155">
        <v>24</v>
      </c>
      <c r="J16" s="152">
        <v>16</v>
      </c>
      <c r="K16" s="156">
        <v>16</v>
      </c>
      <c r="L16" s="157">
        <v>18</v>
      </c>
      <c r="M16" s="157">
        <v>25</v>
      </c>
      <c r="N16" s="157">
        <v>11</v>
      </c>
      <c r="O16" s="158">
        <f t="shared" si="3"/>
        <v>224</v>
      </c>
    </row>
    <row r="17" spans="1:18" x14ac:dyDescent="0.25">
      <c r="A17" s="9"/>
      <c r="B17" s="18" t="s">
        <v>100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12"/>
      <c r="P17" s="5"/>
      <c r="Q17" s="5"/>
    </row>
    <row r="18" spans="1:18" x14ac:dyDescent="0.25">
      <c r="A18" s="9" t="s">
        <v>105</v>
      </c>
      <c r="B18" s="33"/>
      <c r="C18" s="20">
        <f t="shared" ref="C18:N18" si="4">SUM(C12:C17)</f>
        <v>70</v>
      </c>
      <c r="D18" s="20">
        <f t="shared" si="4"/>
        <v>102</v>
      </c>
      <c r="E18" s="20">
        <f t="shared" si="4"/>
        <v>117</v>
      </c>
      <c r="F18" s="20">
        <f t="shared" si="4"/>
        <v>113</v>
      </c>
      <c r="G18" s="20">
        <f t="shared" si="4"/>
        <v>121</v>
      </c>
      <c r="H18" s="20">
        <f t="shared" si="4"/>
        <v>122</v>
      </c>
      <c r="I18" s="20">
        <f t="shared" si="4"/>
        <v>125</v>
      </c>
      <c r="J18" s="20">
        <f t="shared" si="4"/>
        <v>123</v>
      </c>
      <c r="K18" s="20">
        <f t="shared" si="4"/>
        <v>159</v>
      </c>
      <c r="L18" s="20">
        <f t="shared" si="4"/>
        <v>196</v>
      </c>
      <c r="M18" s="20">
        <f t="shared" si="4"/>
        <v>208</v>
      </c>
      <c r="N18" s="20">
        <f t="shared" si="4"/>
        <v>135</v>
      </c>
      <c r="O18" s="5"/>
      <c r="P18" s="5"/>
      <c r="Q18" s="5"/>
    </row>
    <row r="19" spans="1:18" x14ac:dyDescent="0.25">
      <c r="A19" s="9" t="s">
        <v>106</v>
      </c>
      <c r="B19" s="33"/>
      <c r="C19" s="134">
        <f t="shared" ref="C19:N19" si="5">AVERAGE(C12:C16)</f>
        <v>14</v>
      </c>
      <c r="D19" s="134">
        <f t="shared" si="5"/>
        <v>20.399999999999999</v>
      </c>
      <c r="E19" s="134">
        <f t="shared" si="5"/>
        <v>23.4</v>
      </c>
      <c r="F19" s="134">
        <f t="shared" si="5"/>
        <v>22.6</v>
      </c>
      <c r="G19" s="134">
        <f t="shared" si="5"/>
        <v>24.2</v>
      </c>
      <c r="H19" s="134">
        <f t="shared" si="5"/>
        <v>24.4</v>
      </c>
      <c r="I19" s="134">
        <f t="shared" si="5"/>
        <v>25</v>
      </c>
      <c r="J19" s="134">
        <f t="shared" si="5"/>
        <v>24.6</v>
      </c>
      <c r="K19" s="134">
        <f t="shared" si="5"/>
        <v>31.8</v>
      </c>
      <c r="L19" s="134">
        <f t="shared" si="5"/>
        <v>39.200000000000003</v>
      </c>
      <c r="M19" s="134">
        <f t="shared" si="5"/>
        <v>41.6</v>
      </c>
      <c r="N19" s="134">
        <f t="shared" si="5"/>
        <v>27</v>
      </c>
      <c r="O19" s="5"/>
      <c r="P19" s="5"/>
      <c r="Q19" s="5"/>
    </row>
    <row r="20" spans="1:18" x14ac:dyDescent="0.25">
      <c r="A20" s="9"/>
      <c r="B20" s="33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5"/>
      <c r="P20" s="5"/>
      <c r="Q20" s="5"/>
    </row>
    <row r="21" spans="1:18" ht="33" customHeight="1" x14ac:dyDescent="0.25">
      <c r="A21" s="291" t="s">
        <v>107</v>
      </c>
      <c r="B21" s="18" t="s">
        <v>94</v>
      </c>
      <c r="C21" s="17"/>
      <c r="D21" s="17"/>
      <c r="E21" s="17"/>
      <c r="F21" s="17"/>
      <c r="G21" s="17"/>
      <c r="H21" s="17"/>
      <c r="I21" s="6"/>
      <c r="J21" s="17"/>
      <c r="K21" s="17"/>
      <c r="L21" s="159"/>
      <c r="M21" s="159"/>
      <c r="N21" s="159"/>
      <c r="O21" s="14"/>
      <c r="P21" s="5"/>
      <c r="Q21" s="5"/>
    </row>
    <row r="22" spans="1:18" ht="23.25" customHeight="1" x14ac:dyDescent="0.25">
      <c r="A22" s="254"/>
      <c r="B22" s="18" t="s">
        <v>95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</row>
    <row r="23" spans="1:18" ht="15.75" customHeight="1" x14ac:dyDescent="0.25">
      <c r="A23" s="10" t="s">
        <v>19</v>
      </c>
      <c r="B23" s="18" t="s">
        <v>96</v>
      </c>
      <c r="C23" s="160"/>
      <c r="D23" s="160"/>
      <c r="E23" s="160"/>
      <c r="F23" s="160"/>
      <c r="G23" s="160"/>
      <c r="H23" s="160"/>
      <c r="I23" s="160"/>
      <c r="J23" s="160"/>
      <c r="K23" s="160"/>
      <c r="L23" s="160"/>
      <c r="M23" s="160"/>
      <c r="N23" s="160"/>
      <c r="O23" s="161"/>
    </row>
    <row r="24" spans="1:18" ht="15.75" customHeight="1" x14ac:dyDescent="0.25">
      <c r="A24" s="10" t="s">
        <v>108</v>
      </c>
      <c r="B24" s="18" t="s">
        <v>98</v>
      </c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162"/>
    </row>
    <row r="25" spans="1:18" ht="15.75" customHeight="1" x14ac:dyDescent="0.25">
      <c r="A25" s="11"/>
      <c r="B25" s="18" t="s">
        <v>99</v>
      </c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2"/>
    </row>
    <row r="26" spans="1:18" ht="15.75" customHeight="1" x14ac:dyDescent="0.25">
      <c r="A26" s="11"/>
      <c r="B26" s="18" t="s">
        <v>100</v>
      </c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2"/>
      <c r="P26" s="5"/>
      <c r="Q26" s="5"/>
      <c r="R26" s="5"/>
    </row>
    <row r="27" spans="1:18" ht="15.75" customHeight="1" x14ac:dyDescent="0.25">
      <c r="A27" s="11"/>
      <c r="B27" s="5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5"/>
      <c r="Q27" s="5"/>
      <c r="R27" s="5"/>
    </row>
    <row r="28" spans="1:18" ht="15.75" customHeight="1" x14ac:dyDescent="0.25">
      <c r="A28" s="11"/>
      <c r="B28" s="5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5"/>
      <c r="Q28" s="5"/>
      <c r="R28" s="5"/>
    </row>
    <row r="29" spans="1:18" ht="15.75" customHeight="1" x14ac:dyDescent="0.25">
      <c r="A29" s="164" t="s">
        <v>20</v>
      </c>
      <c r="B29" s="165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5"/>
      <c r="P29" s="5"/>
      <c r="Q29" s="5"/>
      <c r="R29" s="5"/>
    </row>
    <row r="30" spans="1:18" ht="15.75" customHeight="1" x14ac:dyDescent="0.25">
      <c r="A30" s="28"/>
      <c r="B30" s="5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5"/>
      <c r="P30" s="5"/>
      <c r="Q30" s="5"/>
      <c r="R30" s="5"/>
    </row>
    <row r="31" spans="1:18" ht="15.75" customHeight="1" x14ac:dyDescent="0.25">
      <c r="A31" s="298" t="s">
        <v>109</v>
      </c>
      <c r="B31" s="18" t="s">
        <v>94</v>
      </c>
      <c r="C31" s="136">
        <v>21</v>
      </c>
      <c r="D31" s="136">
        <v>16</v>
      </c>
      <c r="E31" s="137">
        <v>15</v>
      </c>
      <c r="F31" s="138">
        <v>10</v>
      </c>
      <c r="G31" s="136">
        <v>10</v>
      </c>
      <c r="H31" s="139">
        <v>12</v>
      </c>
      <c r="I31" s="140">
        <v>14</v>
      </c>
      <c r="J31" s="136">
        <v>9</v>
      </c>
      <c r="K31" s="137">
        <v>4</v>
      </c>
      <c r="L31" s="141"/>
      <c r="M31" s="142"/>
      <c r="N31" s="143"/>
      <c r="O31" s="144">
        <f t="shared" ref="O31:O34" si="6">SUM(C31:N31)</f>
        <v>111</v>
      </c>
      <c r="P31" s="5"/>
      <c r="Q31" s="5"/>
      <c r="R31" s="5"/>
    </row>
    <row r="32" spans="1:18" ht="15.75" customHeight="1" x14ac:dyDescent="0.25">
      <c r="A32" s="299"/>
      <c r="B32" s="18" t="s">
        <v>95</v>
      </c>
      <c r="C32" s="17">
        <v>11</v>
      </c>
      <c r="D32" s="17">
        <v>10</v>
      </c>
      <c r="E32" s="145">
        <v>18</v>
      </c>
      <c r="F32" s="146">
        <v>33</v>
      </c>
      <c r="G32" s="17">
        <v>15</v>
      </c>
      <c r="H32" s="147">
        <v>14</v>
      </c>
      <c r="I32" s="148">
        <v>25</v>
      </c>
      <c r="J32" s="17">
        <v>49</v>
      </c>
      <c r="K32" s="145">
        <v>13</v>
      </c>
      <c r="L32" s="146">
        <v>15</v>
      </c>
      <c r="M32" s="17">
        <v>15</v>
      </c>
      <c r="N32" s="147">
        <v>13</v>
      </c>
      <c r="O32" s="149">
        <f t="shared" si="6"/>
        <v>231</v>
      </c>
    </row>
    <row r="33" spans="1:15" ht="15.75" customHeight="1" x14ac:dyDescent="0.4">
      <c r="A33" s="41" t="s">
        <v>19</v>
      </c>
      <c r="B33" s="18" t="s">
        <v>96</v>
      </c>
      <c r="C33" s="167">
        <v>12</v>
      </c>
      <c r="D33" s="167">
        <v>20</v>
      </c>
      <c r="E33" s="168">
        <v>18</v>
      </c>
      <c r="F33" s="169">
        <v>16</v>
      </c>
      <c r="G33" s="167">
        <v>13</v>
      </c>
      <c r="H33" s="170">
        <v>19</v>
      </c>
      <c r="I33" s="171">
        <v>15</v>
      </c>
      <c r="J33" s="167">
        <v>40</v>
      </c>
      <c r="K33" s="168">
        <v>22</v>
      </c>
      <c r="L33" s="169">
        <v>17</v>
      </c>
      <c r="M33" s="167">
        <v>19</v>
      </c>
      <c r="N33" s="170">
        <v>65</v>
      </c>
      <c r="O33" s="172">
        <f t="shared" si="6"/>
        <v>276</v>
      </c>
    </row>
    <row r="34" spans="1:15" ht="15.75" customHeight="1" x14ac:dyDescent="0.4">
      <c r="A34" s="173" t="s">
        <v>110</v>
      </c>
      <c r="B34" s="18" t="s">
        <v>98</v>
      </c>
      <c r="C34" s="17">
        <v>10</v>
      </c>
      <c r="D34" s="17">
        <v>18</v>
      </c>
      <c r="E34" s="145">
        <v>17</v>
      </c>
      <c r="F34" s="151">
        <v>19</v>
      </c>
      <c r="G34" s="17">
        <v>11</v>
      </c>
      <c r="H34" s="147">
        <v>23</v>
      </c>
      <c r="I34" s="148">
        <v>20</v>
      </c>
      <c r="J34" s="17">
        <v>20</v>
      </c>
      <c r="K34" s="145">
        <v>21</v>
      </c>
      <c r="L34" s="169">
        <v>25</v>
      </c>
      <c r="M34" s="167">
        <v>37</v>
      </c>
      <c r="N34" s="170">
        <v>32</v>
      </c>
      <c r="O34" s="172">
        <f t="shared" si="6"/>
        <v>253</v>
      </c>
    </row>
    <row r="35" spans="1:15" ht="15.75" customHeight="1" x14ac:dyDescent="0.25">
      <c r="A35" s="174"/>
      <c r="B35" s="18" t="s">
        <v>99</v>
      </c>
      <c r="C35" s="21"/>
      <c r="D35" s="175"/>
      <c r="E35" s="175"/>
      <c r="F35" s="175"/>
      <c r="G35" s="175"/>
      <c r="H35" s="175"/>
      <c r="I35" s="175"/>
      <c r="J35" s="175"/>
      <c r="K35" s="175"/>
      <c r="L35" s="175"/>
      <c r="M35" s="175"/>
      <c r="N35" s="175"/>
      <c r="O35" s="30"/>
    </row>
    <row r="36" spans="1:15" ht="15.75" customHeight="1" x14ac:dyDescent="0.25">
      <c r="A36" s="174"/>
      <c r="B36" s="18" t="s">
        <v>100</v>
      </c>
      <c r="C36" s="21"/>
      <c r="D36" s="175"/>
      <c r="E36" s="175"/>
      <c r="F36" s="175"/>
      <c r="G36" s="175"/>
      <c r="H36" s="175"/>
      <c r="I36" s="175"/>
      <c r="J36" s="175"/>
      <c r="K36" s="175"/>
      <c r="L36" s="175"/>
      <c r="M36" s="175"/>
      <c r="N36" s="175"/>
      <c r="O36" s="30"/>
    </row>
    <row r="37" spans="1:15" ht="15.75" customHeight="1" x14ac:dyDescent="0.25">
      <c r="A37" s="174"/>
      <c r="B37" s="133" t="s">
        <v>111</v>
      </c>
      <c r="C37" s="20">
        <f t="shared" ref="C37:N37" si="7">SUM(C31:C36)</f>
        <v>54</v>
      </c>
      <c r="D37" s="20">
        <f t="shared" si="7"/>
        <v>64</v>
      </c>
      <c r="E37" s="20">
        <f t="shared" si="7"/>
        <v>68</v>
      </c>
      <c r="F37" s="20">
        <f t="shared" si="7"/>
        <v>78</v>
      </c>
      <c r="G37" s="20">
        <f t="shared" si="7"/>
        <v>49</v>
      </c>
      <c r="H37" s="20">
        <f t="shared" si="7"/>
        <v>68</v>
      </c>
      <c r="I37" s="20">
        <f t="shared" si="7"/>
        <v>74</v>
      </c>
      <c r="J37" s="20">
        <f t="shared" si="7"/>
        <v>118</v>
      </c>
      <c r="K37" s="20">
        <f t="shared" si="7"/>
        <v>60</v>
      </c>
      <c r="L37" s="20">
        <f t="shared" si="7"/>
        <v>57</v>
      </c>
      <c r="M37" s="20">
        <f t="shared" si="7"/>
        <v>71</v>
      </c>
      <c r="N37" s="20">
        <f t="shared" si="7"/>
        <v>110</v>
      </c>
      <c r="O37" s="8"/>
    </row>
    <row r="38" spans="1:15" ht="15.75" customHeight="1" x14ac:dyDescent="0.25">
      <c r="A38" s="174"/>
      <c r="B38" s="133" t="s">
        <v>106</v>
      </c>
      <c r="C38" s="176">
        <f t="shared" ref="C38:N38" si="8">AVERAGE(C31:C34)</f>
        <v>13.5</v>
      </c>
      <c r="D38" s="176">
        <f t="shared" si="8"/>
        <v>16</v>
      </c>
      <c r="E38" s="176">
        <f t="shared" si="8"/>
        <v>17</v>
      </c>
      <c r="F38" s="176">
        <f t="shared" si="8"/>
        <v>19.5</v>
      </c>
      <c r="G38" s="176">
        <f t="shared" si="8"/>
        <v>12.25</v>
      </c>
      <c r="H38" s="176">
        <f t="shared" si="8"/>
        <v>17</v>
      </c>
      <c r="I38" s="176">
        <f t="shared" si="8"/>
        <v>18.5</v>
      </c>
      <c r="J38" s="176">
        <f t="shared" si="8"/>
        <v>29.5</v>
      </c>
      <c r="K38" s="176">
        <f t="shared" si="8"/>
        <v>15</v>
      </c>
      <c r="L38" s="176">
        <f t="shared" si="8"/>
        <v>19</v>
      </c>
      <c r="M38" s="176">
        <f t="shared" si="8"/>
        <v>23.666666666666668</v>
      </c>
      <c r="N38" s="176">
        <f t="shared" si="8"/>
        <v>36.666666666666664</v>
      </c>
      <c r="O38" s="8"/>
    </row>
    <row r="39" spans="1:15" ht="15.75" customHeight="1" x14ac:dyDescent="0.25">
      <c r="A39" s="174"/>
      <c r="B39" s="5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8"/>
    </row>
    <row r="40" spans="1:15" ht="15.75" customHeight="1" x14ac:dyDescent="0.25">
      <c r="A40" s="300" t="s">
        <v>112</v>
      </c>
      <c r="B40" s="18" t="s">
        <v>94</v>
      </c>
      <c r="C40" s="6"/>
      <c r="D40" s="6"/>
      <c r="E40" s="6"/>
      <c r="F40" s="6"/>
      <c r="G40" s="6"/>
      <c r="H40" s="6"/>
      <c r="I40" s="6"/>
      <c r="J40" s="6"/>
      <c r="K40" s="6"/>
      <c r="L40" s="22"/>
      <c r="M40" s="22"/>
      <c r="N40" s="22"/>
      <c r="O40" s="7"/>
    </row>
    <row r="41" spans="1:15" ht="15.75" customHeight="1" x14ac:dyDescent="0.25">
      <c r="A41" s="254"/>
      <c r="B41" s="18" t="s">
        <v>95</v>
      </c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8"/>
    </row>
    <row r="42" spans="1:15" ht="15.75" customHeight="1" x14ac:dyDescent="0.25">
      <c r="A42" s="10" t="s">
        <v>19</v>
      </c>
      <c r="B42" s="18" t="s">
        <v>96</v>
      </c>
      <c r="C42" s="160"/>
      <c r="D42" s="160"/>
      <c r="E42" s="160"/>
      <c r="F42" s="160"/>
      <c r="G42" s="160"/>
      <c r="H42" s="160"/>
      <c r="I42" s="160"/>
      <c r="J42" s="160"/>
      <c r="K42" s="160"/>
      <c r="L42" s="160"/>
      <c r="M42" s="160"/>
      <c r="N42" s="160"/>
      <c r="O42" s="161"/>
    </row>
    <row r="43" spans="1:15" ht="15.75" customHeight="1" x14ac:dyDescent="0.25">
      <c r="A43" s="173" t="s">
        <v>113</v>
      </c>
      <c r="B43" s="18" t="s">
        <v>98</v>
      </c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  <c r="N43" s="175"/>
      <c r="O43" s="12"/>
    </row>
    <row r="44" spans="1:15" ht="15.75" customHeight="1" x14ac:dyDescent="0.25">
      <c r="A44" s="174"/>
      <c r="B44" s="18" t="s">
        <v>99</v>
      </c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2"/>
    </row>
    <row r="45" spans="1:15" ht="15.75" customHeight="1" x14ac:dyDescent="0.25">
      <c r="A45" s="174"/>
      <c r="B45" s="18" t="s">
        <v>100</v>
      </c>
      <c r="C45" s="175"/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5"/>
      <c r="O45" s="12"/>
    </row>
    <row r="46" spans="1:15" ht="15.75" customHeight="1" x14ac:dyDescent="0.25">
      <c r="A46" s="174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5"/>
    </row>
    <row r="47" spans="1:15" ht="15.75" customHeight="1" x14ac:dyDescent="0.25">
      <c r="A47" s="174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5"/>
    </row>
    <row r="48" spans="1:15" ht="15.75" customHeight="1" x14ac:dyDescent="0.25">
      <c r="A48" s="298" t="s">
        <v>21</v>
      </c>
      <c r="B48" s="18" t="s">
        <v>94</v>
      </c>
      <c r="C48" s="6"/>
      <c r="D48" s="6"/>
      <c r="E48" s="6"/>
      <c r="F48" s="6"/>
      <c r="G48" s="6"/>
      <c r="H48" s="6"/>
      <c r="I48" s="6"/>
      <c r="J48" s="6"/>
      <c r="K48" s="6"/>
      <c r="L48" s="22"/>
      <c r="M48" s="22"/>
      <c r="N48" s="22"/>
      <c r="O48" s="7"/>
    </row>
    <row r="49" spans="1:16" ht="15.75" customHeight="1" x14ac:dyDescent="0.25">
      <c r="A49" s="299"/>
      <c r="B49" s="18" t="s">
        <v>95</v>
      </c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8"/>
    </row>
    <row r="50" spans="1:16" ht="15.75" customHeight="1" x14ac:dyDescent="0.25">
      <c r="A50" s="179" t="s">
        <v>19</v>
      </c>
      <c r="B50" s="18" t="s">
        <v>96</v>
      </c>
      <c r="C50" s="160"/>
      <c r="D50" s="160"/>
      <c r="E50" s="160"/>
      <c r="F50" s="160"/>
      <c r="G50" s="160"/>
      <c r="H50" s="160"/>
      <c r="I50" s="160"/>
      <c r="J50" s="160"/>
      <c r="K50" s="160"/>
      <c r="L50" s="160"/>
      <c r="M50" s="160"/>
      <c r="N50" s="160"/>
      <c r="O50" s="161"/>
    </row>
    <row r="51" spans="1:16" ht="15.75" customHeight="1" x14ac:dyDescent="0.4">
      <c r="A51" s="180" t="s">
        <v>114</v>
      </c>
      <c r="B51" s="18" t="s">
        <v>98</v>
      </c>
      <c r="C51" s="35"/>
      <c r="D51" s="35"/>
      <c r="E51" s="35"/>
      <c r="F51" s="21"/>
      <c r="G51" s="21"/>
      <c r="H51" s="21"/>
      <c r="I51" s="21"/>
      <c r="J51" s="21"/>
      <c r="K51" s="21"/>
      <c r="L51" s="21"/>
      <c r="M51" s="21"/>
      <c r="N51" s="21"/>
      <c r="O51" s="177"/>
    </row>
    <row r="52" spans="1:16" ht="15.75" customHeight="1" x14ac:dyDescent="0.4">
      <c r="A52" s="181"/>
      <c r="B52" s="18" t="s">
        <v>99</v>
      </c>
      <c r="C52" s="35"/>
      <c r="D52" s="35"/>
      <c r="E52" s="35"/>
      <c r="F52" s="21"/>
      <c r="G52" s="21"/>
      <c r="H52" s="21"/>
      <c r="I52" s="21"/>
      <c r="J52" s="21"/>
      <c r="K52" s="21"/>
      <c r="L52" s="21"/>
      <c r="M52" s="21"/>
      <c r="N52" s="21"/>
      <c r="O52" s="177"/>
    </row>
    <row r="53" spans="1:16" ht="15.75" customHeight="1" x14ac:dyDescent="0.4">
      <c r="A53" s="181"/>
      <c r="B53" s="18" t="s">
        <v>100</v>
      </c>
      <c r="C53" s="35"/>
      <c r="D53" s="35"/>
      <c r="E53" s="35"/>
      <c r="F53" s="21"/>
      <c r="G53" s="21"/>
      <c r="H53" s="21"/>
      <c r="I53" s="21"/>
      <c r="J53" s="21"/>
      <c r="K53" s="21"/>
      <c r="L53" s="21"/>
      <c r="M53" s="21"/>
      <c r="N53" s="21"/>
      <c r="O53" s="177"/>
      <c r="P53" s="5"/>
    </row>
    <row r="54" spans="1:16" ht="15.75" customHeight="1" x14ac:dyDescent="0.4">
      <c r="A54" s="181"/>
      <c r="B54" s="133"/>
      <c r="C54" s="34"/>
      <c r="D54" s="34"/>
      <c r="E54" s="34"/>
      <c r="F54" s="20"/>
      <c r="G54" s="20"/>
      <c r="H54" s="20"/>
      <c r="I54" s="20"/>
      <c r="J54" s="20"/>
      <c r="K54" s="20"/>
      <c r="L54" s="20"/>
      <c r="M54" s="20"/>
      <c r="N54" s="20"/>
      <c r="O54" s="16"/>
      <c r="P54" s="5"/>
    </row>
    <row r="55" spans="1:16" ht="15.75" customHeight="1" x14ac:dyDescent="0.25">
      <c r="A55" s="174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5"/>
      <c r="P55" s="5"/>
    </row>
    <row r="56" spans="1:16" ht="15.75" customHeight="1" x14ac:dyDescent="0.4">
      <c r="A56" s="301" t="s">
        <v>22</v>
      </c>
      <c r="B56" s="18" t="s">
        <v>94</v>
      </c>
      <c r="C56" s="152"/>
      <c r="D56" s="152"/>
      <c r="E56" s="152"/>
      <c r="F56" s="152"/>
      <c r="G56" s="152"/>
      <c r="H56" s="152"/>
      <c r="I56" s="152"/>
      <c r="J56" s="152"/>
      <c r="K56" s="152"/>
      <c r="L56" s="182"/>
      <c r="M56" s="21"/>
      <c r="N56" s="21"/>
      <c r="O56" s="183"/>
      <c r="P56" s="5"/>
    </row>
    <row r="57" spans="1:16" ht="15.75" customHeight="1" x14ac:dyDescent="0.25">
      <c r="A57" s="302"/>
      <c r="B57" s="18" t="s">
        <v>95</v>
      </c>
      <c r="C57" s="25"/>
      <c r="D57" s="25"/>
      <c r="E57" s="25"/>
      <c r="F57" s="25"/>
      <c r="G57" s="25"/>
      <c r="H57" s="25"/>
      <c r="I57" s="177"/>
      <c r="J57" s="177"/>
      <c r="K57" s="177"/>
      <c r="L57" s="177"/>
      <c r="M57" s="177"/>
      <c r="N57" s="177"/>
      <c r="O57" s="178"/>
    </row>
    <row r="58" spans="1:16" ht="15.75" customHeight="1" x14ac:dyDescent="0.4">
      <c r="A58" s="41" t="s">
        <v>19</v>
      </c>
      <c r="B58" s="18" t="s">
        <v>96</v>
      </c>
      <c r="C58" s="160"/>
      <c r="D58" s="160"/>
      <c r="E58" s="160"/>
      <c r="F58" s="160"/>
      <c r="G58" s="160"/>
      <c r="H58" s="160"/>
      <c r="I58" s="184"/>
      <c r="J58" s="184"/>
      <c r="K58" s="184"/>
      <c r="L58" s="184"/>
      <c r="M58" s="184"/>
      <c r="N58" s="184"/>
      <c r="O58" s="185"/>
    </row>
    <row r="59" spans="1:16" ht="15.75" customHeight="1" x14ac:dyDescent="0.4">
      <c r="A59" s="180" t="s">
        <v>115</v>
      </c>
      <c r="B59" s="18" t="s">
        <v>98</v>
      </c>
      <c r="C59" s="35"/>
      <c r="D59" s="35"/>
      <c r="E59" s="35"/>
      <c r="F59" s="21"/>
      <c r="G59" s="21"/>
      <c r="H59" s="21"/>
      <c r="I59" s="21"/>
      <c r="J59" s="21"/>
      <c r="K59" s="21"/>
      <c r="L59" s="21"/>
      <c r="M59" s="21"/>
      <c r="N59" s="21"/>
      <c r="O59" s="177"/>
    </row>
    <row r="60" spans="1:16" ht="15.75" customHeight="1" x14ac:dyDescent="0.4">
      <c r="A60" s="181"/>
      <c r="B60" s="18" t="s">
        <v>99</v>
      </c>
      <c r="C60" s="35"/>
      <c r="D60" s="35"/>
      <c r="E60" s="35"/>
      <c r="F60" s="21"/>
      <c r="G60" s="21"/>
      <c r="H60" s="21"/>
      <c r="I60" s="21"/>
      <c r="J60" s="21"/>
      <c r="K60" s="21"/>
      <c r="L60" s="21"/>
      <c r="M60" s="21"/>
      <c r="N60" s="21"/>
      <c r="O60" s="177"/>
    </row>
    <row r="61" spans="1:16" ht="15.75" customHeight="1" x14ac:dyDescent="0.4">
      <c r="A61" s="181"/>
      <c r="B61" s="18" t="s">
        <v>100</v>
      </c>
      <c r="C61" s="35"/>
      <c r="D61" s="35"/>
      <c r="E61" s="35"/>
      <c r="F61" s="21"/>
      <c r="G61" s="21"/>
      <c r="H61" s="21"/>
      <c r="I61" s="21"/>
      <c r="J61" s="21"/>
      <c r="K61" s="21"/>
      <c r="L61" s="21"/>
      <c r="M61" s="21"/>
      <c r="N61" s="21"/>
      <c r="O61" s="177"/>
    </row>
    <row r="62" spans="1:16" ht="15.75" customHeight="1" x14ac:dyDescent="0.4">
      <c r="A62" s="181"/>
      <c r="B62" s="133"/>
      <c r="C62" s="34"/>
      <c r="D62" s="34"/>
      <c r="E62" s="34"/>
      <c r="F62" s="20"/>
      <c r="G62" s="20"/>
      <c r="H62" s="20"/>
      <c r="I62" s="20"/>
      <c r="J62" s="20"/>
      <c r="K62" s="20"/>
      <c r="L62" s="20"/>
      <c r="M62" s="20"/>
      <c r="N62" s="20"/>
      <c r="O62" s="16"/>
    </row>
    <row r="63" spans="1:16" ht="15.75" customHeight="1" x14ac:dyDescent="0.4">
      <c r="A63" s="181"/>
      <c r="B63" s="33"/>
      <c r="C63" s="34"/>
      <c r="D63" s="34"/>
      <c r="E63" s="34"/>
      <c r="F63" s="20"/>
      <c r="G63" s="20"/>
      <c r="H63" s="20"/>
      <c r="I63" s="20"/>
      <c r="J63" s="20"/>
      <c r="K63" s="20"/>
      <c r="L63" s="20"/>
      <c r="M63" s="20"/>
      <c r="N63" s="20"/>
      <c r="O63" s="16"/>
    </row>
    <row r="64" spans="1:16" ht="15.75" customHeight="1" x14ac:dyDescent="0.4">
      <c r="A64" s="301" t="s">
        <v>116</v>
      </c>
      <c r="B64" s="18" t="s">
        <v>94</v>
      </c>
      <c r="C64" s="186">
        <v>4089</v>
      </c>
      <c r="D64" s="186">
        <v>3075</v>
      </c>
      <c r="E64" s="187">
        <v>2370</v>
      </c>
      <c r="F64" s="188">
        <v>4881</v>
      </c>
      <c r="G64" s="186">
        <v>2717</v>
      </c>
      <c r="H64" s="189">
        <v>1974</v>
      </c>
      <c r="I64" s="190">
        <v>2287</v>
      </c>
      <c r="J64" s="186">
        <v>3305</v>
      </c>
      <c r="K64" s="190">
        <v>3728</v>
      </c>
      <c r="L64" s="191"/>
      <c r="M64" s="192"/>
      <c r="N64" s="193"/>
      <c r="O64" s="194">
        <f t="shared" ref="O64:O65" si="9">SUM(C64:N64)</f>
        <v>28426</v>
      </c>
    </row>
    <row r="65" spans="1:15" ht="15.75" customHeight="1" x14ac:dyDescent="0.4">
      <c r="A65" s="302"/>
      <c r="B65" s="18" t="s">
        <v>95</v>
      </c>
      <c r="C65" s="195">
        <v>3146</v>
      </c>
      <c r="D65" s="195">
        <v>2345</v>
      </c>
      <c r="E65" s="196">
        <v>2010</v>
      </c>
      <c r="F65" s="197">
        <v>2863</v>
      </c>
      <c r="G65" s="195">
        <v>1654</v>
      </c>
      <c r="H65" s="198">
        <v>2098</v>
      </c>
      <c r="I65" s="199">
        <v>2750</v>
      </c>
      <c r="J65" s="195">
        <v>2648</v>
      </c>
      <c r="K65" s="199">
        <v>2939</v>
      </c>
      <c r="L65" s="199">
        <v>2426</v>
      </c>
      <c r="M65" s="195">
        <v>1499</v>
      </c>
      <c r="N65" s="200">
        <v>1059</v>
      </c>
      <c r="O65" s="201">
        <f t="shared" si="9"/>
        <v>27437</v>
      </c>
    </row>
    <row r="66" spans="1:15" ht="15.75" customHeight="1" x14ac:dyDescent="0.4">
      <c r="A66" s="41" t="s">
        <v>19</v>
      </c>
      <c r="B66" s="18" t="s">
        <v>96</v>
      </c>
      <c r="C66" s="202"/>
      <c r="D66" s="160"/>
      <c r="E66" s="160"/>
      <c r="F66" s="160"/>
      <c r="G66" s="160"/>
      <c r="H66" s="160"/>
      <c r="I66" s="184"/>
      <c r="J66" s="184"/>
      <c r="K66" s="184"/>
      <c r="L66" s="184"/>
      <c r="M66" s="184"/>
      <c r="N66" s="184"/>
      <c r="O66" s="185"/>
    </row>
    <row r="67" spans="1:15" ht="15.75" customHeight="1" x14ac:dyDescent="0.25">
      <c r="A67" s="10" t="s">
        <v>117</v>
      </c>
      <c r="B67" s="18" t="s">
        <v>98</v>
      </c>
      <c r="C67" s="22"/>
      <c r="D67" s="22"/>
      <c r="E67" s="22"/>
      <c r="F67" s="22"/>
      <c r="G67" s="22"/>
      <c r="H67" s="22"/>
      <c r="I67" s="21"/>
      <c r="J67" s="21"/>
      <c r="K67" s="21"/>
      <c r="L67" s="21"/>
      <c r="M67" s="21"/>
      <c r="N67" s="21"/>
      <c r="O67" s="203"/>
    </row>
    <row r="68" spans="1:15" ht="15.75" customHeight="1" x14ac:dyDescent="0.25">
      <c r="A68" s="5"/>
      <c r="B68" s="18" t="s">
        <v>99</v>
      </c>
      <c r="C68" s="30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</row>
    <row r="69" spans="1:15" ht="15.75" customHeight="1" x14ac:dyDescent="0.25">
      <c r="B69" s="18" t="s">
        <v>100</v>
      </c>
      <c r="C69" s="30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</row>
    <row r="70" spans="1:15" ht="15.75" customHeight="1" x14ac:dyDescent="0.3">
      <c r="B70" s="18" t="s">
        <v>118</v>
      </c>
      <c r="C70" s="19">
        <f t="shared" ref="C70:N70" si="10">SUM(C64:C69)</f>
        <v>7235</v>
      </c>
      <c r="D70" s="19">
        <f t="shared" si="10"/>
        <v>5420</v>
      </c>
      <c r="E70" s="19">
        <f t="shared" si="10"/>
        <v>4380</v>
      </c>
      <c r="F70" s="19">
        <f t="shared" si="10"/>
        <v>7744</v>
      </c>
      <c r="G70" s="19">
        <f t="shared" si="10"/>
        <v>4371</v>
      </c>
      <c r="H70" s="19">
        <f t="shared" si="10"/>
        <v>4072</v>
      </c>
      <c r="I70" s="19">
        <f t="shared" si="10"/>
        <v>5037</v>
      </c>
      <c r="J70" s="19">
        <f t="shared" si="10"/>
        <v>5953</v>
      </c>
      <c r="K70" s="19">
        <f t="shared" si="10"/>
        <v>6667</v>
      </c>
      <c r="L70" s="204">
        <f t="shared" si="10"/>
        <v>2426</v>
      </c>
      <c r="M70" s="19">
        <f t="shared" si="10"/>
        <v>1499</v>
      </c>
      <c r="N70" s="19">
        <f t="shared" si="10"/>
        <v>1059</v>
      </c>
    </row>
    <row r="71" spans="1:15" ht="15.75" customHeight="1" x14ac:dyDescent="0.25">
      <c r="B71" s="18" t="s">
        <v>102</v>
      </c>
      <c r="C71" s="205">
        <f t="shared" ref="C71:N71" si="11">AVERAGE(C64:C65)</f>
        <v>3617.5</v>
      </c>
      <c r="D71" s="205">
        <f t="shared" si="11"/>
        <v>2710</v>
      </c>
      <c r="E71" s="205">
        <f t="shared" si="11"/>
        <v>2190</v>
      </c>
      <c r="F71" s="205">
        <f t="shared" si="11"/>
        <v>3872</v>
      </c>
      <c r="G71" s="205">
        <f t="shared" si="11"/>
        <v>2185.5</v>
      </c>
      <c r="H71" s="205">
        <f t="shared" si="11"/>
        <v>2036</v>
      </c>
      <c r="I71" s="205">
        <f t="shared" si="11"/>
        <v>2518.5</v>
      </c>
      <c r="J71" s="205">
        <f t="shared" si="11"/>
        <v>2976.5</v>
      </c>
      <c r="K71" s="205">
        <f t="shared" si="11"/>
        <v>3333.5</v>
      </c>
      <c r="L71" s="206">
        <f t="shared" si="11"/>
        <v>2426</v>
      </c>
      <c r="M71" s="205">
        <f t="shared" si="11"/>
        <v>1499</v>
      </c>
      <c r="N71" s="205">
        <f t="shared" si="11"/>
        <v>1059</v>
      </c>
    </row>
    <row r="72" spans="1:15" ht="15.75" customHeight="1" x14ac:dyDescent="0.25"/>
    <row r="73" spans="1:15" ht="15.75" customHeight="1" x14ac:dyDescent="0.25"/>
    <row r="74" spans="1:15" ht="15.75" customHeight="1" x14ac:dyDescent="0.25"/>
    <row r="75" spans="1:15" ht="15.75" customHeight="1" x14ac:dyDescent="0.25"/>
    <row r="76" spans="1:15" ht="15.75" customHeight="1" x14ac:dyDescent="0.25"/>
    <row r="77" spans="1:15" ht="15.75" customHeight="1" x14ac:dyDescent="0.25"/>
    <row r="78" spans="1:15" ht="15.75" customHeight="1" x14ac:dyDescent="0.25"/>
    <row r="79" spans="1:15" ht="15.75" customHeight="1" x14ac:dyDescent="0.25"/>
    <row r="80" spans="1:1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2">
    <mergeCell ref="A56:A57"/>
    <mergeCell ref="A64:A65"/>
    <mergeCell ref="L1:N1"/>
    <mergeCell ref="A3:A4"/>
    <mergeCell ref="A31:A32"/>
    <mergeCell ref="A40:A41"/>
    <mergeCell ref="A48:A49"/>
    <mergeCell ref="A12:A13"/>
    <mergeCell ref="A21:A22"/>
    <mergeCell ref="C1:E1"/>
    <mergeCell ref="F1:H1"/>
    <mergeCell ref="I1:K1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1000"/>
  <sheetViews>
    <sheetView workbookViewId="0"/>
  </sheetViews>
  <sheetFormatPr baseColWidth="10" defaultColWidth="14.42578125" defaultRowHeight="15" customHeight="1" x14ac:dyDescent="0.25"/>
  <cols>
    <col min="1" max="1" width="51.28515625" customWidth="1"/>
    <col min="2" max="2" width="17.28515625" customWidth="1"/>
    <col min="3" max="3" width="16.28515625" customWidth="1"/>
    <col min="4" max="5" width="11.42578125" customWidth="1"/>
    <col min="6" max="6" width="12" customWidth="1"/>
    <col min="7" max="26" width="11.42578125" customWidth="1"/>
  </cols>
  <sheetData>
    <row r="4" spans="1:4" x14ac:dyDescent="0.25">
      <c r="B4" s="8"/>
      <c r="C4" s="207">
        <v>76332</v>
      </c>
    </row>
    <row r="5" spans="1:4" x14ac:dyDescent="0.25">
      <c r="B5" s="8"/>
      <c r="C5" s="8"/>
    </row>
    <row r="6" spans="1:4" ht="22.5" x14ac:dyDescent="0.25">
      <c r="A6" s="5"/>
      <c r="B6" s="8"/>
      <c r="C6" s="208" t="s">
        <v>119</v>
      </c>
    </row>
    <row r="7" spans="1:4" x14ac:dyDescent="0.25">
      <c r="A7" s="303" t="s">
        <v>120</v>
      </c>
      <c r="B7" s="259"/>
      <c r="C7" s="210" t="e">
        <f>#REF!</f>
        <v>#REF!</v>
      </c>
    </row>
    <row r="8" spans="1:4" x14ac:dyDescent="0.25">
      <c r="A8" s="303" t="s">
        <v>121</v>
      </c>
      <c r="B8" s="259"/>
      <c r="C8" s="210" t="e">
        <f>#REF!</f>
        <v>#REF!</v>
      </c>
    </row>
    <row r="9" spans="1:4" x14ac:dyDescent="0.25">
      <c r="A9" s="303" t="s">
        <v>122</v>
      </c>
      <c r="B9" s="259"/>
      <c r="C9" s="210" t="e">
        <f>C29</f>
        <v>#REF!</v>
      </c>
    </row>
    <row r="10" spans="1:4" x14ac:dyDescent="0.25">
      <c r="A10" s="209"/>
      <c r="B10" s="211"/>
      <c r="C10" s="210"/>
    </row>
    <row r="11" spans="1:4" x14ac:dyDescent="0.25">
      <c r="A11" s="303" t="s">
        <v>123</v>
      </c>
      <c r="B11" s="259"/>
      <c r="C11" s="210"/>
    </row>
    <row r="12" spans="1:4" x14ac:dyDescent="0.25">
      <c r="A12" s="306" t="s">
        <v>124</v>
      </c>
      <c r="B12" s="259"/>
      <c r="C12" s="212"/>
    </row>
    <row r="13" spans="1:4" x14ac:dyDescent="0.25">
      <c r="A13" s="307" t="s">
        <v>125</v>
      </c>
      <c r="B13" s="259"/>
      <c r="C13" s="213"/>
    </row>
    <row r="14" spans="1:4" x14ac:dyDescent="0.25">
      <c r="A14" s="307" t="s">
        <v>126</v>
      </c>
      <c r="B14" s="259"/>
      <c r="C14" s="213"/>
      <c r="D14" s="214" t="s">
        <v>127</v>
      </c>
    </row>
    <row r="15" spans="1:4" x14ac:dyDescent="0.25">
      <c r="A15" s="303" t="s">
        <v>128</v>
      </c>
      <c r="B15" s="259"/>
      <c r="C15" s="210"/>
    </row>
    <row r="16" spans="1:4" x14ac:dyDescent="0.25">
      <c r="A16" s="304"/>
      <c r="B16" s="259"/>
      <c r="C16" s="13"/>
    </row>
    <row r="17" spans="1:5" x14ac:dyDescent="0.25">
      <c r="A17" s="303" t="s">
        <v>129</v>
      </c>
      <c r="B17" s="259"/>
      <c r="C17" s="215"/>
    </row>
    <row r="18" spans="1:5" x14ac:dyDescent="0.25">
      <c r="A18" s="5"/>
      <c r="B18" s="20"/>
      <c r="C18" s="33"/>
    </row>
    <row r="19" spans="1:5" x14ac:dyDescent="0.25">
      <c r="A19" s="5"/>
      <c r="B19" s="305" t="s">
        <v>130</v>
      </c>
      <c r="C19" s="259"/>
    </row>
    <row r="20" spans="1:5" x14ac:dyDescent="0.25">
      <c r="A20" s="216" t="s">
        <v>131</v>
      </c>
      <c r="B20" s="110" t="s">
        <v>131</v>
      </c>
      <c r="C20" s="217" t="s">
        <v>132</v>
      </c>
    </row>
    <row r="21" spans="1:5" ht="15.75" customHeight="1" x14ac:dyDescent="0.25">
      <c r="A21" s="218" t="s">
        <v>133</v>
      </c>
      <c r="B21" s="30" t="e">
        <f>#REF!</f>
        <v>#REF!</v>
      </c>
      <c r="C21" s="219" t="e">
        <f>#REF!</f>
        <v>#REF!</v>
      </c>
    </row>
    <row r="22" spans="1:5" ht="15.75" customHeight="1" x14ac:dyDescent="0.25">
      <c r="A22" s="218" t="s">
        <v>27</v>
      </c>
      <c r="B22" s="30" t="e">
        <f>#REF!</f>
        <v>#REF!</v>
      </c>
      <c r="C22" s="219" t="e">
        <f>#REF!</f>
        <v>#REF!</v>
      </c>
    </row>
    <row r="23" spans="1:5" ht="15.75" customHeight="1" x14ac:dyDescent="0.25">
      <c r="A23" s="218" t="s">
        <v>134</v>
      </c>
      <c r="B23" s="30" t="e">
        <f>#REF!</f>
        <v>#REF!</v>
      </c>
      <c r="C23" s="219" t="e">
        <f>#REF!</f>
        <v>#REF!</v>
      </c>
    </row>
    <row r="24" spans="1:5" ht="15.75" customHeight="1" x14ac:dyDescent="0.25">
      <c r="A24" s="218" t="s">
        <v>26</v>
      </c>
      <c r="B24" s="219" t="e">
        <f>#REF!</f>
        <v>#REF!</v>
      </c>
      <c r="C24" s="15" t="e">
        <f>#REF!</f>
        <v>#REF!</v>
      </c>
    </row>
    <row r="25" spans="1:5" ht="15.75" customHeight="1" x14ac:dyDescent="0.25">
      <c r="A25" s="220" t="s">
        <v>135</v>
      </c>
      <c r="B25" s="219" t="e">
        <f>#REF!</f>
        <v>#REF!</v>
      </c>
      <c r="C25" s="15" t="e">
        <f>#REF!</f>
        <v>#REF!</v>
      </c>
    </row>
    <row r="26" spans="1:5" ht="15.75" customHeight="1" x14ac:dyDescent="0.25">
      <c r="A26" s="218" t="s">
        <v>136</v>
      </c>
      <c r="B26" s="219" t="e">
        <f>#REF!</f>
        <v>#REF!</v>
      </c>
      <c r="C26" s="15" t="e">
        <f>#REF!</f>
        <v>#REF!</v>
      </c>
    </row>
    <row r="27" spans="1:5" ht="15.75" customHeight="1" x14ac:dyDescent="0.25">
      <c r="A27" s="220" t="s">
        <v>137</v>
      </c>
      <c r="B27" s="219" t="e">
        <f>#REF!</f>
        <v>#REF!</v>
      </c>
      <c r="C27" s="4" t="e">
        <f>#REF!</f>
        <v>#REF!</v>
      </c>
    </row>
    <row r="28" spans="1:5" ht="15.75" customHeight="1" x14ac:dyDescent="0.25">
      <c r="A28" s="218" t="s">
        <v>71</v>
      </c>
      <c r="B28" s="15" t="e">
        <f>#REF!</f>
        <v>#REF!</v>
      </c>
      <c r="C28" s="15" t="e">
        <f>#REF!</f>
        <v>#REF!</v>
      </c>
    </row>
    <row r="29" spans="1:5" ht="15.75" customHeight="1" x14ac:dyDescent="0.25">
      <c r="A29" s="175" t="s">
        <v>138</v>
      </c>
      <c r="B29" s="221" t="e">
        <f t="shared" ref="B29:C29" si="0">SUM(B21:B28)</f>
        <v>#REF!</v>
      </c>
      <c r="C29" s="221" t="e">
        <f t="shared" si="0"/>
        <v>#REF!</v>
      </c>
    </row>
    <row r="30" spans="1:5" ht="15.75" customHeight="1" x14ac:dyDescent="0.25">
      <c r="A30" s="40"/>
      <c r="B30" s="20"/>
      <c r="C30" s="20"/>
    </row>
    <row r="31" spans="1:5" ht="15.75" customHeight="1" x14ac:dyDescent="0.25">
      <c r="A31" s="40"/>
      <c r="B31" s="21" t="s">
        <v>139</v>
      </c>
      <c r="C31" s="21" t="s">
        <v>140</v>
      </c>
      <c r="D31" s="222" t="s">
        <v>34</v>
      </c>
      <c r="E31" s="223" t="s">
        <v>5</v>
      </c>
    </row>
    <row r="32" spans="1:5" ht="15.75" customHeight="1" x14ac:dyDescent="0.25">
      <c r="A32" s="175" t="s">
        <v>141</v>
      </c>
      <c r="B32" s="21"/>
      <c r="C32" s="21"/>
      <c r="D32" s="21"/>
    </row>
    <row r="33" spans="1:6" ht="15.75" customHeight="1" x14ac:dyDescent="0.25">
      <c r="A33" s="175" t="s">
        <v>142</v>
      </c>
      <c r="B33" s="84"/>
      <c r="C33" s="84"/>
      <c r="D33" s="21"/>
    </row>
    <row r="34" spans="1:6" ht="15.75" customHeight="1" x14ac:dyDescent="0.25"/>
    <row r="35" spans="1:6" ht="15.75" customHeight="1" x14ac:dyDescent="0.25"/>
    <row r="36" spans="1:6" ht="15.75" customHeight="1" x14ac:dyDescent="0.25">
      <c r="A36" s="40"/>
      <c r="B36" s="21" t="s">
        <v>139</v>
      </c>
      <c r="C36" s="21" t="s">
        <v>140</v>
      </c>
      <c r="D36" s="222" t="s">
        <v>34</v>
      </c>
      <c r="E36" s="223" t="s">
        <v>6</v>
      </c>
      <c r="F36" s="46" t="s">
        <v>23</v>
      </c>
    </row>
    <row r="37" spans="1:6" ht="15.75" customHeight="1" x14ac:dyDescent="0.25">
      <c r="A37" s="175" t="s">
        <v>143</v>
      </c>
      <c r="B37" s="21">
        <v>99</v>
      </c>
      <c r="C37" s="21">
        <v>2</v>
      </c>
      <c r="D37" s="21">
        <f t="shared" ref="D37:D38" si="1">SUM(B37:C37)</f>
        <v>101</v>
      </c>
      <c r="E37" s="8">
        <v>45</v>
      </c>
    </row>
    <row r="38" spans="1:6" ht="15.75" customHeight="1" x14ac:dyDescent="0.25">
      <c r="A38" s="175" t="s">
        <v>144</v>
      </c>
      <c r="B38" s="84">
        <v>172</v>
      </c>
      <c r="C38" s="84">
        <v>65</v>
      </c>
      <c r="D38" s="21">
        <f t="shared" si="1"/>
        <v>237</v>
      </c>
      <c r="E38" s="8">
        <v>62</v>
      </c>
    </row>
    <row r="39" spans="1:6" ht="15.75" customHeight="1" x14ac:dyDescent="0.25"/>
    <row r="40" spans="1:6" ht="15.75" customHeight="1" x14ac:dyDescent="0.25"/>
    <row r="41" spans="1:6" ht="15.75" customHeight="1" x14ac:dyDescent="0.25">
      <c r="B41" s="224" t="s">
        <v>145</v>
      </c>
      <c r="C41" s="224" t="s">
        <v>146</v>
      </c>
      <c r="D41" s="30" t="s">
        <v>34</v>
      </c>
    </row>
    <row r="42" spans="1:6" ht="15.75" customHeight="1" x14ac:dyDescent="0.25">
      <c r="A42" s="12" t="s">
        <v>147</v>
      </c>
      <c r="B42" s="84"/>
      <c r="C42" s="84">
        <v>0</v>
      </c>
      <c r="D42" s="84">
        <f t="shared" ref="D42:D43" si="2">SUM(B42:C42)</f>
        <v>0</v>
      </c>
    </row>
    <row r="43" spans="1:6" ht="15.75" customHeight="1" x14ac:dyDescent="0.25">
      <c r="A43" s="12" t="s">
        <v>148</v>
      </c>
      <c r="B43" s="84"/>
      <c r="C43" s="84">
        <v>0</v>
      </c>
      <c r="D43" s="84">
        <f t="shared" si="2"/>
        <v>0</v>
      </c>
    </row>
    <row r="44" spans="1:6" ht="15.75" customHeight="1" x14ac:dyDescent="0.25"/>
    <row r="45" spans="1:6" ht="15.75" customHeight="1" x14ac:dyDescent="0.25"/>
    <row r="46" spans="1:6" ht="15.75" customHeight="1" x14ac:dyDescent="0.25">
      <c r="A46" s="225" t="s">
        <v>149</v>
      </c>
      <c r="B46" s="226">
        <v>3</v>
      </c>
    </row>
    <row r="47" spans="1:6" ht="15.75" customHeight="1" x14ac:dyDescent="0.25">
      <c r="A47" s="227" t="s">
        <v>150</v>
      </c>
      <c r="B47" s="44">
        <v>3</v>
      </c>
    </row>
    <row r="48" spans="1:6" ht="15.75" customHeight="1" x14ac:dyDescent="0.25">
      <c r="A48" s="36"/>
      <c r="B48" s="47"/>
    </row>
    <row r="49" spans="1:2" ht="15.75" customHeight="1" x14ac:dyDescent="0.25">
      <c r="A49" s="228" t="s">
        <v>151</v>
      </c>
      <c r="B49" s="45"/>
    </row>
    <row r="50" spans="1:2" ht="15.75" customHeight="1" x14ac:dyDescent="0.25">
      <c r="A50" s="229" t="s">
        <v>152</v>
      </c>
      <c r="B50" s="45"/>
    </row>
    <row r="51" spans="1:2" ht="15.75" customHeight="1" x14ac:dyDescent="0.25">
      <c r="A51" s="230" t="s">
        <v>153</v>
      </c>
      <c r="B51" s="45"/>
    </row>
    <row r="52" spans="1:2" ht="15.75" customHeight="1" x14ac:dyDescent="0.25">
      <c r="A52" s="231"/>
      <c r="B52" s="231"/>
    </row>
    <row r="53" spans="1:2" ht="15.75" customHeight="1" x14ac:dyDescent="0.25">
      <c r="A53" s="230" t="s">
        <v>154</v>
      </c>
      <c r="B53" s="45"/>
    </row>
    <row r="54" spans="1:2" ht="15.75" customHeight="1" x14ac:dyDescent="0.25">
      <c r="A54" s="230" t="s">
        <v>155</v>
      </c>
      <c r="B54" s="45"/>
    </row>
    <row r="55" spans="1:2" ht="15.75" customHeight="1" x14ac:dyDescent="0.25">
      <c r="A55" s="230" t="s">
        <v>156</v>
      </c>
      <c r="B55" s="45"/>
    </row>
    <row r="56" spans="1:2" ht="15.75" customHeight="1" x14ac:dyDescent="0.25">
      <c r="A56" s="232" t="s">
        <v>17</v>
      </c>
      <c r="B56" s="48">
        <f>SUM(B49:B55)</f>
        <v>0</v>
      </c>
    </row>
    <row r="57" spans="1:2" ht="15.75" customHeight="1" x14ac:dyDescent="0.25"/>
    <row r="58" spans="1:2" ht="15.75" customHeight="1" x14ac:dyDescent="0.25"/>
    <row r="59" spans="1:2" ht="15.75" customHeight="1" x14ac:dyDescent="0.25"/>
    <row r="60" spans="1:2" ht="15.75" customHeight="1" x14ac:dyDescent="0.25"/>
    <row r="61" spans="1:2" ht="15.75" customHeight="1" x14ac:dyDescent="0.25"/>
    <row r="62" spans="1:2" ht="15.75" customHeight="1" x14ac:dyDescent="0.25"/>
    <row r="63" spans="1:2" ht="15.75" customHeight="1" x14ac:dyDescent="0.25"/>
    <row r="64" spans="1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1">
    <mergeCell ref="A15:B15"/>
    <mergeCell ref="A16:B16"/>
    <mergeCell ref="A17:B17"/>
    <mergeCell ref="B19:C19"/>
    <mergeCell ref="A7:B7"/>
    <mergeCell ref="A8:B8"/>
    <mergeCell ref="A9:B9"/>
    <mergeCell ref="A11:B11"/>
    <mergeCell ref="A12:B12"/>
    <mergeCell ref="A13:B13"/>
    <mergeCell ref="A14:B14"/>
  </mergeCells>
  <pageMargins left="0.7" right="0.7" top="0.75" bottom="0.75" header="0" footer="0"/>
  <pageSetup orientation="portrait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baseColWidth="10" defaultColWidth="14.42578125" defaultRowHeight="15" customHeight="1" x14ac:dyDescent="0.25"/>
  <cols>
    <col min="1" max="1" width="57.7109375" customWidth="1"/>
    <col min="2" max="26" width="11.42578125" customWidth="1"/>
  </cols>
  <sheetData>
    <row r="1" spans="1:26" ht="21.75" customHeight="1" x14ac:dyDescent="0.25">
      <c r="A1" s="233" t="s">
        <v>157</v>
      </c>
      <c r="B1" s="32">
        <v>2013</v>
      </c>
      <c r="C1" s="32">
        <v>2014</v>
      </c>
      <c r="D1" s="32">
        <v>2015</v>
      </c>
      <c r="E1" s="32">
        <v>2016</v>
      </c>
      <c r="F1" s="32">
        <v>2017</v>
      </c>
      <c r="G1" s="234">
        <v>2018</v>
      </c>
      <c r="H1" s="4" t="s">
        <v>17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x14ac:dyDescent="0.25">
      <c r="A2" s="12" t="s">
        <v>158</v>
      </c>
      <c r="B2" s="30">
        <f>Anexo!H65</f>
        <v>37503</v>
      </c>
      <c r="C2" s="30">
        <f>Anexo!H64</f>
        <v>43954</v>
      </c>
      <c r="D2" s="30">
        <f>Anexo!H63</f>
        <v>33327</v>
      </c>
      <c r="E2" s="30">
        <f>Anexo!H62</f>
        <v>36061</v>
      </c>
      <c r="F2" s="30">
        <f>Anexo!H61</f>
        <v>26378</v>
      </c>
      <c r="G2" s="235">
        <f>Anexo!H60</f>
        <v>35562</v>
      </c>
      <c r="H2" s="26">
        <f>SUM(B2:G2)</f>
        <v>212785</v>
      </c>
    </row>
    <row r="3" spans="1:26" x14ac:dyDescent="0.25">
      <c r="A3" s="105"/>
      <c r="B3" s="105"/>
      <c r="C3" s="105"/>
      <c r="D3" s="105"/>
      <c r="E3" s="105"/>
      <c r="F3" s="105"/>
      <c r="G3" s="236"/>
      <c r="H3" s="237"/>
    </row>
    <row r="4" spans="1:26" ht="15.75" x14ac:dyDescent="0.25">
      <c r="A4" s="12" t="s">
        <v>72</v>
      </c>
      <c r="B4" s="30" t="e">
        <f>#REF!</f>
        <v>#REF!</v>
      </c>
      <c r="C4" s="30" t="e">
        <f>#REF!</f>
        <v>#REF!</v>
      </c>
      <c r="D4" s="30" t="e">
        <f>#REF!</f>
        <v>#REF!</v>
      </c>
      <c r="E4" s="30" t="e">
        <f>#REF!</f>
        <v>#REF!</v>
      </c>
      <c r="F4" s="30" t="e">
        <f>#REF!</f>
        <v>#REF!</v>
      </c>
      <c r="G4" s="235" t="e">
        <f>#REF!</f>
        <v>#REF!</v>
      </c>
      <c r="H4" s="26" t="e">
        <f t="shared" ref="H4:H5" si="0">SUM(B4:G4)</f>
        <v>#REF!</v>
      </c>
    </row>
    <row r="5" spans="1:26" ht="15.75" x14ac:dyDescent="0.25">
      <c r="A5" s="12" t="s">
        <v>24</v>
      </c>
      <c r="B5" s="30" t="e">
        <f>#REF!</f>
        <v>#REF!</v>
      </c>
      <c r="C5" s="30" t="e">
        <f>#REF!</f>
        <v>#REF!</v>
      </c>
      <c r="D5" s="30" t="e">
        <f>#REF!</f>
        <v>#REF!</v>
      </c>
      <c r="E5" s="30" t="e">
        <f>#REF!</f>
        <v>#REF!</v>
      </c>
      <c r="F5" s="30" t="e">
        <f>#REF!</f>
        <v>#REF!</v>
      </c>
      <c r="G5" s="235" t="e">
        <f>#REF!</f>
        <v>#REF!</v>
      </c>
      <c r="H5" s="26" t="e">
        <f t="shared" si="0"/>
        <v>#REF!</v>
      </c>
    </row>
    <row r="6" spans="1:26" x14ac:dyDescent="0.25">
      <c r="A6" s="238" t="s">
        <v>159</v>
      </c>
      <c r="G6" s="46"/>
    </row>
    <row r="7" spans="1:26" x14ac:dyDescent="0.25">
      <c r="G7" s="46"/>
    </row>
    <row r="8" spans="1:26" ht="30" x14ac:dyDescent="0.25">
      <c r="A8" s="239" t="s">
        <v>160</v>
      </c>
      <c r="B8" s="32">
        <v>2013</v>
      </c>
      <c r="C8" s="32">
        <v>2014</v>
      </c>
      <c r="D8" s="32">
        <v>2015</v>
      </c>
      <c r="E8" s="32">
        <v>2016</v>
      </c>
      <c r="F8" s="32">
        <v>2017</v>
      </c>
      <c r="G8" s="240">
        <v>2018</v>
      </c>
      <c r="H8" s="4" t="s">
        <v>17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2" t="s">
        <v>72</v>
      </c>
      <c r="B9" s="30" t="e">
        <f>#REF!</f>
        <v>#REF!</v>
      </c>
      <c r="C9" s="30" t="e">
        <f>#REF!</f>
        <v>#REF!</v>
      </c>
      <c r="D9" s="30" t="e">
        <f>#REF!</f>
        <v>#REF!</v>
      </c>
      <c r="E9" s="30" t="e">
        <f>#REF!</f>
        <v>#REF!</v>
      </c>
      <c r="F9" s="30" t="e">
        <f>#REF!</f>
        <v>#REF!</v>
      </c>
      <c r="G9" s="24" t="e">
        <f>#REF!</f>
        <v>#REF!</v>
      </c>
      <c r="H9" s="26" t="e">
        <f t="shared" ref="H9:H10" si="1">SUM(B9:G9)</f>
        <v>#REF!</v>
      </c>
    </row>
    <row r="10" spans="1:26" ht="15.75" x14ac:dyDescent="0.25">
      <c r="A10" s="12" t="s">
        <v>24</v>
      </c>
      <c r="B10" s="30" t="e">
        <f>#REF!</f>
        <v>#REF!</v>
      </c>
      <c r="C10" s="30" t="e">
        <f>#REF!</f>
        <v>#REF!</v>
      </c>
      <c r="D10" s="30" t="e">
        <f>#REF!</f>
        <v>#REF!</v>
      </c>
      <c r="E10" s="30" t="e">
        <f>#REF!</f>
        <v>#REF!</v>
      </c>
      <c r="F10" s="30" t="e">
        <f>#REF!</f>
        <v>#REF!</v>
      </c>
      <c r="G10" s="24" t="e">
        <f>#REF!</f>
        <v>#REF!</v>
      </c>
      <c r="H10" s="26" t="e">
        <f t="shared" si="1"/>
        <v>#REF!</v>
      </c>
    </row>
    <row r="11" spans="1:26" x14ac:dyDescent="0.25">
      <c r="A11" s="238" t="s">
        <v>159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scale="85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/>
  </sheetViews>
  <sheetFormatPr baseColWidth="10" defaultColWidth="14.42578125" defaultRowHeight="15" customHeight="1" x14ac:dyDescent="0.25"/>
  <cols>
    <col min="1" max="1" width="25.85546875" customWidth="1"/>
    <col min="2" max="2" width="18.85546875" customWidth="1"/>
    <col min="3" max="3" width="24.7109375" customWidth="1"/>
    <col min="4" max="4" width="9.140625" customWidth="1"/>
    <col min="5" max="5" width="12" customWidth="1"/>
    <col min="6" max="26" width="11.42578125" customWidth="1"/>
  </cols>
  <sheetData>
    <row r="1" spans="1:5" ht="15.75" x14ac:dyDescent="0.25">
      <c r="A1" s="308" t="s">
        <v>161</v>
      </c>
      <c r="B1" s="309"/>
      <c r="C1" s="309"/>
      <c r="D1" s="309"/>
      <c r="E1" s="272"/>
    </row>
    <row r="2" spans="1:5" x14ac:dyDescent="0.25">
      <c r="A2" s="241"/>
      <c r="B2" s="5"/>
      <c r="C2" s="5"/>
      <c r="D2" s="5"/>
      <c r="E2" s="39"/>
    </row>
    <row r="3" spans="1:5" x14ac:dyDescent="0.25">
      <c r="A3" s="241"/>
      <c r="B3" s="5"/>
      <c r="C3" s="5"/>
      <c r="D3" s="5"/>
      <c r="E3" s="39"/>
    </row>
    <row r="4" spans="1:5" x14ac:dyDescent="0.25">
      <c r="A4" s="241"/>
      <c r="B4" s="5"/>
      <c r="C4" s="5"/>
      <c r="D4" s="5"/>
      <c r="E4" s="39"/>
    </row>
    <row r="5" spans="1:5" x14ac:dyDescent="0.25">
      <c r="A5" s="241"/>
      <c r="B5" s="5"/>
      <c r="C5" s="5"/>
      <c r="D5" s="5"/>
      <c r="E5" s="39"/>
    </row>
    <row r="6" spans="1:5" x14ac:dyDescent="0.25">
      <c r="A6" s="241"/>
      <c r="B6" s="5"/>
      <c r="C6" s="5"/>
      <c r="D6" s="5"/>
      <c r="E6" s="39"/>
    </row>
    <row r="7" spans="1:5" x14ac:dyDescent="0.25">
      <c r="A7" s="241"/>
      <c r="B7" s="5"/>
      <c r="C7" s="5"/>
      <c r="D7" s="5"/>
      <c r="E7" s="39"/>
    </row>
    <row r="8" spans="1:5" x14ac:dyDescent="0.25">
      <c r="A8" s="241"/>
      <c r="B8" s="5"/>
      <c r="C8" s="5"/>
      <c r="D8" s="5"/>
      <c r="E8" s="39"/>
    </row>
    <row r="9" spans="1:5" x14ac:dyDescent="0.25">
      <c r="A9" s="241"/>
      <c r="B9" s="5"/>
      <c r="C9" s="5"/>
      <c r="D9" s="5"/>
      <c r="E9" s="39"/>
    </row>
    <row r="10" spans="1:5" x14ac:dyDescent="0.25">
      <c r="A10" s="241"/>
      <c r="B10" s="5"/>
      <c r="C10" s="5"/>
      <c r="D10" s="5"/>
      <c r="E10" s="39"/>
    </row>
    <row r="11" spans="1:5" x14ac:dyDescent="0.25">
      <c r="A11" s="241"/>
      <c r="B11" s="5"/>
      <c r="C11" s="5"/>
      <c r="D11" s="5"/>
      <c r="E11" s="39"/>
    </row>
    <row r="12" spans="1:5" x14ac:dyDescent="0.25">
      <c r="A12" s="241"/>
      <c r="B12" s="5"/>
      <c r="C12" s="5"/>
      <c r="D12" s="5"/>
      <c r="E12" s="39"/>
    </row>
    <row r="13" spans="1:5" x14ac:dyDescent="0.25">
      <c r="A13" s="241"/>
      <c r="B13" s="5"/>
      <c r="C13" s="5"/>
      <c r="D13" s="5"/>
      <c r="E13" s="39"/>
    </row>
    <row r="14" spans="1:5" x14ac:dyDescent="0.25">
      <c r="A14" s="241"/>
      <c r="B14" s="5"/>
      <c r="C14" s="5"/>
      <c r="D14" s="5"/>
      <c r="E14" s="39"/>
    </row>
    <row r="15" spans="1:5" x14ac:dyDescent="0.25">
      <c r="A15" s="241"/>
      <c r="B15" s="5"/>
      <c r="C15" s="5"/>
      <c r="D15" s="5"/>
      <c r="E15" s="39"/>
    </row>
    <row r="16" spans="1:5" x14ac:dyDescent="0.25">
      <c r="A16" s="241"/>
      <c r="B16" s="5"/>
      <c r="C16" s="5"/>
      <c r="D16" s="5"/>
      <c r="E16" s="39"/>
    </row>
    <row r="17" spans="1:5" x14ac:dyDescent="0.25">
      <c r="A17" s="241"/>
      <c r="B17" s="5"/>
      <c r="C17" s="5"/>
      <c r="D17" s="5"/>
      <c r="E17" s="39"/>
    </row>
    <row r="18" spans="1:5" x14ac:dyDescent="0.25">
      <c r="A18" s="241"/>
      <c r="B18" s="5"/>
      <c r="C18" s="5"/>
      <c r="D18" s="5"/>
      <c r="E18" s="39"/>
    </row>
    <row r="19" spans="1:5" x14ac:dyDescent="0.25">
      <c r="A19" s="241"/>
      <c r="B19" s="5"/>
      <c r="C19" s="5"/>
      <c r="D19" s="5"/>
      <c r="E19" s="39"/>
    </row>
    <row r="20" spans="1:5" x14ac:dyDescent="0.25">
      <c r="A20" s="242"/>
      <c r="B20" s="49"/>
      <c r="C20" s="49"/>
      <c r="D20" s="49"/>
      <c r="E20" s="243"/>
    </row>
    <row r="21" spans="1:5" ht="15.75" customHeight="1" x14ac:dyDescent="0.25">
      <c r="A21" s="244" t="s">
        <v>81</v>
      </c>
      <c r="B21" s="245"/>
      <c r="C21" s="246"/>
      <c r="D21" s="246"/>
      <c r="E21" s="247"/>
    </row>
    <row r="22" spans="1:5" ht="15.75" customHeight="1" x14ac:dyDescent="0.25">
      <c r="A22" s="64" t="s">
        <v>25</v>
      </c>
      <c r="B22" s="64" t="s">
        <v>77</v>
      </c>
      <c r="C22" s="68" t="s">
        <v>82</v>
      </c>
      <c r="D22" s="268" t="s">
        <v>79</v>
      </c>
      <c r="E22" s="269"/>
    </row>
    <row r="23" spans="1:5" ht="15.75" customHeight="1" x14ac:dyDescent="0.25">
      <c r="A23" s="248">
        <v>2018</v>
      </c>
      <c r="B23" s="248">
        <v>230</v>
      </c>
      <c r="C23" s="249">
        <v>330</v>
      </c>
      <c r="D23" s="310">
        <v>530</v>
      </c>
      <c r="E23" s="259"/>
    </row>
    <row r="24" spans="1:5" ht="15.75" customHeight="1" x14ac:dyDescent="0.25">
      <c r="A24" s="64">
        <v>2017</v>
      </c>
      <c r="B24" s="64">
        <v>180</v>
      </c>
      <c r="C24" s="68">
        <v>170</v>
      </c>
      <c r="D24" s="267">
        <v>377</v>
      </c>
      <c r="E24" s="259"/>
    </row>
    <row r="25" spans="1:5" ht="15.75" customHeight="1" x14ac:dyDescent="0.25">
      <c r="A25" s="64">
        <v>2016</v>
      </c>
      <c r="B25" s="64">
        <v>200</v>
      </c>
      <c r="C25" s="68">
        <v>160</v>
      </c>
      <c r="D25" s="267">
        <v>285</v>
      </c>
      <c r="E25" s="259"/>
    </row>
    <row r="26" spans="1:5" ht="15.75" customHeight="1" x14ac:dyDescent="0.25">
      <c r="A26" s="64">
        <v>2015</v>
      </c>
      <c r="B26" s="64">
        <v>182</v>
      </c>
      <c r="C26" s="68">
        <v>188</v>
      </c>
      <c r="D26" s="267">
        <v>313</v>
      </c>
      <c r="E26" s="259"/>
    </row>
    <row r="27" spans="1:5" ht="15.75" customHeight="1" x14ac:dyDescent="0.25">
      <c r="A27" s="64">
        <v>2014</v>
      </c>
      <c r="B27" s="64">
        <v>190</v>
      </c>
      <c r="C27" s="68">
        <v>172</v>
      </c>
      <c r="D27" s="267">
        <v>224</v>
      </c>
      <c r="E27" s="259"/>
    </row>
    <row r="28" spans="1:5" ht="15.75" customHeight="1" x14ac:dyDescent="0.25">
      <c r="A28" s="70">
        <v>2013</v>
      </c>
      <c r="B28" s="70">
        <v>220</v>
      </c>
      <c r="C28" s="71">
        <v>220</v>
      </c>
      <c r="D28" s="280">
        <v>328</v>
      </c>
      <c r="E28" s="281"/>
    </row>
    <row r="29" spans="1:5" ht="15.75" customHeight="1" x14ac:dyDescent="0.25">
      <c r="A29" s="76"/>
      <c r="B29" s="73">
        <f t="shared" ref="B29:D29" si="0">SUM(B23:B28)</f>
        <v>1202</v>
      </c>
      <c r="C29" s="73">
        <f t="shared" si="0"/>
        <v>1240</v>
      </c>
      <c r="D29" s="276">
        <f t="shared" si="0"/>
        <v>2057</v>
      </c>
      <c r="E29" s="277"/>
    </row>
    <row r="30" spans="1:5" ht="15.75" customHeight="1" x14ac:dyDescent="0.25"/>
    <row r="31" spans="1:5" ht="15.75" customHeight="1" x14ac:dyDescent="0.25"/>
    <row r="32" spans="1:5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9">
    <mergeCell ref="D28:E28"/>
    <mergeCell ref="D29:E29"/>
    <mergeCell ref="A1:E1"/>
    <mergeCell ref="D22:E22"/>
    <mergeCell ref="D23:E23"/>
    <mergeCell ref="D24:E24"/>
    <mergeCell ref="D25:E25"/>
    <mergeCell ref="D26:E26"/>
    <mergeCell ref="D27:E27"/>
  </mergeCells>
  <pageMargins left="0.7" right="0.7" top="0.75" bottom="0.75" header="0" footer="0"/>
  <pageSetup scale="85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Formato proactiva 1trim23</vt:lpstr>
      <vt:lpstr>SEXENAL</vt:lpstr>
      <vt:lpstr>Anexo</vt:lpstr>
      <vt:lpstr>POAS 2013-2018</vt:lpstr>
      <vt:lpstr>FICHA SANCIONES</vt:lpstr>
      <vt:lpstr>FICHA PLANEACION</vt:lpstr>
      <vt:lpstr>GRAFICO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Dennis Fabiel Molina Velasco</cp:lastModifiedBy>
  <dcterms:created xsi:type="dcterms:W3CDTF">2018-07-12T21:17:55Z</dcterms:created>
  <dcterms:modified xsi:type="dcterms:W3CDTF">2023-10-05T22:46:25Z</dcterms:modified>
</cp:coreProperties>
</file>